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92.168.93.36\acc7092\承辦業務\23.會計室事務\核銷表單格式\113.10.21深耕、整體核銷流程重申\"/>
    </mc:Choice>
  </mc:AlternateContent>
  <xr:revisionPtr revIDLastSave="0" documentId="13_ncr:1_{85264BD5-5917-49B4-A10D-7695FB5D02ED}" xr6:coauthVersionLast="36" xr6:coauthVersionMax="36" xr10:uidLastSave="{00000000-0000-0000-0000-000000000000}"/>
  <bookViews>
    <workbookView xWindow="0" yWindow="0" windowWidth="28800" windowHeight="11715" tabRatio="637" activeTab="6" xr2:uid="{00000000-000D-0000-FFFF-FFFF00000000}"/>
  </bookViews>
  <sheets>
    <sheet name="經費概算表" sheetId="1" r:id="rId1"/>
    <sheet name="活動流程" sheetId="7" r:id="rId2"/>
    <sheet name="講師學經歷" sheetId="6" r:id="rId3"/>
    <sheet name="報價單" sheetId="5" r:id="rId4"/>
    <sheet name="活動效益" sheetId="10" r:id="rId5"/>
    <sheet name="經費結算表(核銷時訂於第一頁)" sheetId="8" r:id="rId6"/>
    <sheet name="經費編列及核銷應備文件說明" sheetId="11" r:id="rId7"/>
  </sheets>
  <definedNames>
    <definedName name="_xlnm.Print_Area" localSheetId="5">'經費結算表(核銷時訂於第一頁)'!$A$1:$F$27</definedName>
    <definedName name="_xlnm.Print_Area" localSheetId="0">經費概算表!$A$1:$I$22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8" l="1"/>
  <c r="C16" i="8"/>
  <c r="C22" i="8" s="1"/>
  <c r="D21" i="8"/>
  <c r="E21" i="8"/>
  <c r="C21" i="8"/>
  <c r="E19" i="8"/>
  <c r="E20" i="8"/>
  <c r="E18" i="8"/>
  <c r="E12" i="8"/>
  <c r="E13" i="8"/>
  <c r="E14" i="8"/>
  <c r="E15" i="8"/>
  <c r="E11" i="8"/>
  <c r="F15" i="1"/>
  <c r="F16" i="1"/>
  <c r="F17" i="1"/>
  <c r="I19" i="1"/>
  <c r="H19" i="1"/>
  <c r="D22" i="8" l="1"/>
  <c r="E16" i="8"/>
  <c r="E22" i="8" s="1"/>
  <c r="E14" i="1"/>
  <c r="F14" i="1" s="1"/>
  <c r="E13" i="1" l="1"/>
  <c r="F13" i="1" s="1"/>
  <c r="F12" i="1"/>
  <c r="F18" i="1"/>
  <c r="F11" i="1"/>
  <c r="F19" i="1" l="1"/>
</calcChain>
</file>

<file path=xl/sharedStrings.xml><?xml version="1.0" encoding="utf-8"?>
<sst xmlns="http://schemas.openxmlformats.org/spreadsheetml/2006/main" count="231" uniqueCount="204">
  <si>
    <t>人</t>
    <phoneticPr fontId="4" type="noConversion"/>
  </si>
  <si>
    <t>小時</t>
    <phoneticPr fontId="4" type="noConversion"/>
  </si>
  <si>
    <t>補充保費</t>
    <phoneticPr fontId="4" type="noConversion"/>
  </si>
  <si>
    <t>鐘點費</t>
    <phoneticPr fontId="4" type="noConversion"/>
  </si>
  <si>
    <t>式</t>
    <phoneticPr fontId="4" type="noConversion"/>
  </si>
  <si>
    <t>製表人:</t>
    <phoneticPr fontId="4" type="noConversion"/>
  </si>
  <si>
    <t>一、活動目的：</t>
    <phoneticPr fontId="4" type="noConversion"/>
  </si>
  <si>
    <t>二、主辦單位：</t>
    <phoneticPr fontId="4" type="noConversion"/>
  </si>
  <si>
    <t>三、承辦單位：</t>
    <phoneticPr fontId="4" type="noConversion"/>
  </si>
  <si>
    <t>四、活動時間：</t>
    <phoneticPr fontId="4" type="noConversion"/>
  </si>
  <si>
    <t>五、活動地點：</t>
    <phoneticPr fontId="4" type="noConversion"/>
  </si>
  <si>
    <t>六、聯 絡 人：</t>
    <phoneticPr fontId="4" type="noConversion"/>
  </si>
  <si>
    <t>七、活動對象：</t>
    <phoneticPr fontId="4" type="noConversion"/>
  </si>
  <si>
    <t>八、活動經費：</t>
    <phoneticPr fontId="4" type="noConversion"/>
  </si>
  <si>
    <t>日期</t>
    <phoneticPr fontId="4" type="noConversion"/>
  </si>
  <si>
    <t>時間</t>
    <phoneticPr fontId="4" type="noConversion"/>
  </si>
  <si>
    <t>活動地點</t>
    <phoneticPr fontId="4" type="noConversion"/>
  </si>
  <si>
    <t>ＸＸ年ＸＸ月ＸＸ日 09:00-16:00</t>
    <phoneticPr fontId="4" type="noConversion"/>
  </si>
  <si>
    <t>（至少60字）</t>
    <phoneticPr fontId="4" type="noConversion"/>
  </si>
  <si>
    <t>(活動名稱)</t>
    <phoneticPr fontId="4" type="noConversion"/>
  </si>
  <si>
    <t>由XXXXXXXXXX計畫 補助款/配合款支應，
共計000,000元整(補助款OOO元，配合款OOO元)。</t>
    <phoneticPr fontId="4" type="noConversion"/>
  </si>
  <si>
    <t>經  費  項  目</t>
  </si>
  <si>
    <t>數量</t>
  </si>
  <si>
    <t>單位</t>
  </si>
  <si>
    <t>單價</t>
  </si>
  <si>
    <t>金額</t>
  </si>
  <si>
    <t>備  註</t>
  </si>
  <si>
    <t>經費來源</t>
  </si>
  <si>
    <t>補助款</t>
  </si>
  <si>
    <t>配合款</t>
  </si>
  <si>
    <t>國內差旅費</t>
  </si>
  <si>
    <t>(1)教師1人自強號來回500+雜費400=900</t>
  </si>
  <si>
    <t>學生獎勵獎助-國內差旅費</t>
  </si>
  <si>
    <t>(1)學生2人(自強號來回500+雜費350)*2=1,700</t>
  </si>
  <si>
    <t>膳費</t>
  </si>
  <si>
    <t>30人*100元=3,000</t>
  </si>
  <si>
    <t>投影機</t>
  </si>
  <si>
    <t>台</t>
  </si>
  <si>
    <t>規格：</t>
  </si>
  <si>
    <t>合　　　計</t>
  </si>
  <si>
    <t>112年08月28日</t>
    <phoneticPr fontId="4" type="noConversion"/>
  </si>
  <si>
    <t>112年08月29日</t>
    <phoneticPr fontId="4" type="noConversion"/>
  </si>
  <si>
    <t>活動內容</t>
    <phoneticPr fontId="4" type="noConversion"/>
  </si>
  <si>
    <t>09:00-12:00</t>
  </si>
  <si>
    <t>09:00-12:00</t>
    <phoneticPr fontId="4" type="noConversion"/>
  </si>
  <si>
    <t>12:00-13:00</t>
  </si>
  <si>
    <t>12:00-13:00</t>
    <phoneticPr fontId="4" type="noConversion"/>
  </si>
  <si>
    <t>13:00-16:00</t>
  </si>
  <si>
    <t>13:00-16:00</t>
    <phoneticPr fontId="4" type="noConversion"/>
  </si>
  <si>
    <t>十、活動流程：</t>
    <phoneticPr fontId="4" type="noConversion"/>
  </si>
  <si>
    <t>九、活動講師：</t>
    <phoneticPr fontId="4" type="noConversion"/>
  </si>
  <si>
    <t>活動名稱：</t>
    <phoneticPr fontId="4" type="noConversion"/>
  </si>
  <si>
    <t>(1)校外講師：
6,000*2.11%=127
(2) 校內講師：
2,400*2.11%=51</t>
    <phoneticPr fontId="4" type="noConversion"/>
  </si>
  <si>
    <t>(1)校外講師：
3小時*2,000=6,000
(2) 校內講師：
3小時*800=2,400</t>
    <phoneticPr fontId="4" type="noConversion"/>
  </si>
  <si>
    <t>印刷費</t>
    <phoneticPr fontId="4" type="noConversion"/>
  </si>
  <si>
    <t>活動材料費</t>
    <phoneticPr fontId="4" type="noConversion"/>
  </si>
  <si>
    <t>酒精棉片</t>
    <phoneticPr fontId="4" type="noConversion"/>
  </si>
  <si>
    <t>張</t>
    <phoneticPr fontId="4" type="noConversion"/>
  </si>
  <si>
    <t>活動時間：ＸＸ年ＸＸ月ＸＸ日 09:00-16:00</t>
    <phoneticPr fontId="4" type="noConversion"/>
  </si>
  <si>
    <t>活動地點：</t>
    <phoneticPr fontId="4" type="noConversion"/>
  </si>
  <si>
    <t>預定經費：共計000,000元整(補助款OOO元，配合款OOO元)</t>
    <phoneticPr fontId="4" type="noConversion"/>
  </si>
  <si>
    <r>
      <t>(請依活動需求及個別計畫規定，按此表</t>
    </r>
    <r>
      <rPr>
        <b/>
        <sz val="12"/>
        <color rgb="FFFF0000"/>
        <rFont val="標楷體"/>
        <family val="4"/>
        <charset val="136"/>
      </rPr>
      <t>自行增減</t>
    </r>
    <r>
      <rPr>
        <sz val="12"/>
        <color rgb="FFFF0000"/>
        <rFont val="標楷體"/>
        <family val="4"/>
        <charset val="136"/>
      </rPr>
      <t>內容)</t>
    </r>
    <phoneticPr fontId="4" type="noConversion"/>
  </si>
  <si>
    <t>※請依概算表核定之經費來源分類填寫。</t>
    <phoneticPr fontId="4" type="noConversion"/>
  </si>
  <si>
    <t>盒</t>
    <phoneticPr fontId="4" type="noConversion"/>
  </si>
  <si>
    <t>小計(A)</t>
    <phoneticPr fontId="4" type="noConversion"/>
  </si>
  <si>
    <t>小計(B)</t>
    <phoneticPr fontId="4" type="noConversion"/>
  </si>
  <si>
    <t>合計(A+B)</t>
    <phoneticPr fontId="4" type="noConversion"/>
  </si>
  <si>
    <t>預算金額</t>
    <phoneticPr fontId="4" type="noConversion"/>
  </si>
  <si>
    <t>實際金額</t>
    <phoneticPr fontId="4" type="noConversion"/>
  </si>
  <si>
    <t>餘絀額</t>
    <phoneticPr fontId="4" type="noConversion"/>
  </si>
  <si>
    <t>承辦人</t>
    <phoneticPr fontId="4" type="noConversion"/>
  </si>
  <si>
    <t>單位主管</t>
    <phoneticPr fontId="4" type="noConversion"/>
  </si>
  <si>
    <t>會計室</t>
    <phoneticPr fontId="4" type="noConversion"/>
  </si>
  <si>
    <t>校長</t>
    <phoneticPr fontId="4" type="noConversion"/>
  </si>
  <si>
    <r>
      <t>經費項目</t>
    </r>
    <r>
      <rPr>
        <sz val="12"/>
        <color rgb="FFFF0000"/>
        <rFont val="標楷體"/>
        <family val="4"/>
        <charset val="136"/>
      </rPr>
      <t>(補助款)</t>
    </r>
    <phoneticPr fontId="4" type="noConversion"/>
  </si>
  <si>
    <r>
      <t>經費項目</t>
    </r>
    <r>
      <rPr>
        <sz val="12"/>
        <color rgb="FFFF0000"/>
        <rFont val="標楷體"/>
        <family val="4"/>
        <charset val="136"/>
      </rPr>
      <t>(配合款)</t>
    </r>
    <phoneticPr fontId="4" type="noConversion"/>
  </si>
  <si>
    <t>活動問卷回饋單</t>
    <phoneticPr fontId="4" type="noConversion"/>
  </si>
  <si>
    <t>(請直接貼上報價單)</t>
    <phoneticPr fontId="4" type="noConversion"/>
  </si>
  <si>
    <t>(請直接貼上講師學經歷或其他文件)</t>
    <phoneticPr fontId="4" type="noConversion"/>
  </si>
  <si>
    <t>計畫管考單位</t>
    <phoneticPr fontId="4" type="noConversion"/>
  </si>
  <si>
    <t>活動人數：工作人員ＯＯＯ人、學生ＯＯＯ人</t>
    <phoneticPr fontId="4" type="noConversion"/>
  </si>
  <si>
    <t>預定經費：共計000,000元整　(補助款OOO元，配合款OOO元)</t>
    <phoneticPr fontId="4" type="noConversion"/>
  </si>
  <si>
    <t>經費來源：XXXXXXXXXX計畫　　■補助款　□配合款</t>
    <phoneticPr fontId="4" type="noConversion"/>
  </si>
  <si>
    <t>□預支
　□餘款繳回＿＿＿元
　□不足額核撥＿＿元
■未撥款</t>
    <phoneticPr fontId="4" type="noConversion"/>
  </si>
  <si>
    <t>□本案分次核銷，尚有預算餘額_____________________　　□本案已核銷完畢</t>
    <phoneticPr fontId="4" type="noConversion"/>
  </si>
  <si>
    <t>中信科技大學經費概算表</t>
    <phoneticPr fontId="4" type="noConversion"/>
  </si>
  <si>
    <t>中信科技大學</t>
    <phoneticPr fontId="4" type="noConversion"/>
  </si>
  <si>
    <t>113學年度第1學期</t>
    <phoneticPr fontId="4" type="noConversion"/>
  </si>
  <si>
    <t>中信科技大學經費結算表</t>
    <phoneticPr fontId="4" type="noConversion"/>
  </si>
  <si>
    <t>1.預支需於簽文擬辦中述明金額，簽文核准後填寫預支單。</t>
  </si>
  <si>
    <t>2.支出憑證金額有誤，不可塗改蓋章。</t>
  </si>
  <si>
    <t>3.核銷禮券，需檢附印領清冊、拍照(內可見禮券序號)。</t>
  </si>
  <si>
    <r>
      <t>***</t>
    </r>
    <r>
      <rPr>
        <sz val="16"/>
        <color rgb="FF06400C"/>
        <rFont val="微軟正黑體"/>
        <family val="2"/>
        <charset val="136"/>
      </rPr>
      <t>核銷常見問題提醒：</t>
    </r>
    <phoneticPr fontId="23" type="noConversion"/>
  </si>
  <si>
    <r>
      <t>4.</t>
    </r>
    <r>
      <rPr>
        <sz val="12"/>
        <color rgb="FF06400C"/>
        <rFont val="微軟正黑體"/>
        <family val="2"/>
        <charset val="136"/>
      </rPr>
      <t>如為汰換舊設備、維修設備，請於簽文中一併</t>
    </r>
    <r>
      <rPr>
        <sz val="12"/>
        <color rgb="FFFF0000"/>
        <rFont val="微軟正黑體"/>
        <family val="2"/>
        <charset val="136"/>
      </rPr>
      <t>檢附舊設備、維修設備之財產明細</t>
    </r>
    <r>
      <rPr>
        <sz val="12"/>
        <color rgb="FF06400C"/>
        <rFont val="微軟正黑體"/>
        <family val="2"/>
        <charset val="136"/>
      </rPr>
      <t>。</t>
    </r>
    <phoneticPr fontId="23" type="noConversion"/>
  </si>
  <si>
    <t>第四點附件二、教育部補(捐)助及委辦計畫經費編列基準表修正規定</t>
    <phoneticPr fontId="23" type="noConversion"/>
  </si>
  <si>
    <t>一級用途別項目</t>
    <phoneticPr fontId="23" type="noConversion"/>
  </si>
  <si>
    <t>二級用途別項目</t>
    <phoneticPr fontId="23" type="noConversion"/>
  </si>
  <si>
    <t>編列基準</t>
  </si>
  <si>
    <t>支用說明</t>
  </si>
  <si>
    <t>應備憑證項目</t>
    <phoneticPr fontId="23" type="noConversion"/>
  </si>
  <si>
    <t>備註</t>
    <phoneticPr fontId="23" type="noConversion"/>
  </si>
  <si>
    <t>一、人事費</t>
  </si>
  <si>
    <t>兼任計畫主持人</t>
    <phoneticPr fontId="23" type="noConversion"/>
  </si>
  <si>
    <t>每人月薪資5,000元至8,000元</t>
  </si>
  <si>
    <r>
      <rPr>
        <sz val="9.5"/>
        <color rgb="FFFF0000"/>
        <rFont val="新細明體"/>
        <family val="1"/>
        <charset val="136"/>
        <scheme val="minor"/>
      </rPr>
      <t>人事費應併入所得並請執行單位代扣繳稅款。</t>
    </r>
    <r>
      <rPr>
        <sz val="9.5"/>
        <rFont val="新細明體"/>
        <family val="1"/>
        <charset val="136"/>
        <scheme val="minor"/>
      </rPr>
      <t xml:space="preserve">
一、主持人資格規定：每一計畫主持人限一人，協同主持人限一至二人，須具博士或副教授以上資格或具相當經驗之專家，前述限制，倘因特殊需要，經本部同意者，不在此限。
二、各計畫人數以不超過四人為原則，但應業務需要，經本部同意，得酌予增列。
三、專兼任行政助理之聘用，應依各單位人員進用辦法進用與管理。
四、人事費所需費用含薪資、退休金、保險及其他依法應給予項目。
五、支用限制：
(一)補(捐)助案件除因特殊需要並經本部同意者外，以不補 (捐)助人事費為原則。
(二)兼任計畫主持人或兼任協同計畫主持人除因執行跨校、跨領域及其他非屬本職職責之計畫，經本部同意者外，原則不予補(捐)助相關主持人費。
(三)本項經費除經本部同意者或依法令規定調增相關費用致不敷使用者外，不得流入；除情況特殊者，所需經費占總經費之比率以不超過50％為原則。
(四)已按月支領固定津貼者，除實際擔任授課人員，得依規定支領講座鐘點費外，不得重複支領本計畫之其他酬勞。
(五)加班費：補(捐)助計畫專任助理如確有加班事實，加班費不得由補( 捐) 助經費支給，惟仍應依勞動基準法規定辦理，並由執行單位年度經費核實支給加班費。委辦計畫係由委辦單位依計畫需求核實編列人力經費，爰請依契約及各執行單位規定辦理。
( 六) 特別休假未休畢之工資費用：為維護勞工身心健康權益，執行計畫時應依勞動基準法第三十八條規定與計畫專任助理妥為協調安排並落實休假制度，不應於編列計畫預算時，即預設將發生特別休假未休畢之情形而編列是項工資。
(七)研究生兼職應按各校訂定之兼職規定辦理。
(八)專任行政助理不得再兼任本部或其他機關計畫。但大專校院之專任行政助理除所擔任之計畫外，得再兼任本部或其他機關二項以內計畫之助理或臨時工，所支領兼任報酬以每月總額一萬元為限。
(九)擔任本部不同計畫項下之專任助理，如同年十二月一日仍在職者，不論其在職月份是否銜接，均可依實際在職月數合併計算後，按比率發給年終獎金( 其任職前之政府機構相關工作經驗年資可合併計算發給年終工作獎金，惟須檢附相關文件)。</t>
    </r>
    <phoneticPr fontId="23" type="noConversion"/>
  </si>
  <si>
    <t>1.印領清冊</t>
    <phoneticPr fontId="23" type="noConversion"/>
  </si>
  <si>
    <t>兼任協同計畫主持人</t>
    <phoneticPr fontId="23" type="noConversion"/>
  </si>
  <si>
    <t>每人月薪資4,000元至6,000元</t>
  </si>
  <si>
    <t>兼任行政助理</t>
    <phoneticPr fontId="23" type="noConversion"/>
  </si>
  <si>
    <t>每人月薪資3,000元至5,000元</t>
  </si>
  <si>
    <t>1.印領清冊(含時數及單價)
2.出勤紀錄表及工作內容(符合規定時薪及日薪標準)</t>
    <phoneticPr fontId="23" type="noConversion"/>
  </si>
  <si>
    <t>專任行政助理</t>
  </si>
  <si>
    <r>
      <rPr>
        <sz val="9.5"/>
        <rFont val="新細明體"/>
        <family val="1"/>
        <charset val="136"/>
        <scheme val="minor"/>
      </rPr>
      <t>由執行單位考量工作內容、專業技能、獨立作業能力、相關經驗年資及預期績效表現等條件，自訂專任行政助理工作酬金標準核實支給。12月1日仍在職者，始得按當年工作月數依比率編列年終獎金。年終獎
金1年以1.5個月為限。</t>
    </r>
  </si>
  <si>
    <t>二、業務費</t>
  </si>
  <si>
    <t>(ㄧ)</t>
  </si>
  <si>
    <t>主持費、引言費</t>
    <phoneticPr fontId="23" type="noConversion"/>
  </si>
  <si>
    <t>每人次1,000元至2,500元</t>
  </si>
  <si>
    <r>
      <rPr>
        <sz val="9.5"/>
        <rFont val="新細明體"/>
        <family val="1"/>
        <charset val="136"/>
        <scheme val="minor"/>
      </rPr>
      <t>凡召開專題研討或與學術研究有
關之主持費、引言費屬之。</t>
    </r>
  </si>
  <si>
    <t xml:space="preserve">1.印領清冊(含時間、節數及單價)
2.會議議程/會議紀錄/活動流程
3.簽到單(正本)
4.活動照片
</t>
    <phoneticPr fontId="23" type="noConversion"/>
  </si>
  <si>
    <t>(二)</t>
  </si>
  <si>
    <t>諮詢費、輔導費、指導費</t>
    <phoneticPr fontId="23" type="noConversion"/>
  </si>
  <si>
    <t>得比照出席費編列。</t>
  </si>
  <si>
    <t>1.印領清冊(含時間、節數及單價)
2.會議議程/會議紀錄/活動流程
3.簽到單(正本)
4.活動照片</t>
    <phoneticPr fontId="23" type="noConversion"/>
  </si>
  <si>
    <t>(三)</t>
  </si>
  <si>
    <t>訪視費</t>
    <phoneticPr fontId="23" type="noConversion"/>
  </si>
  <si>
    <t>每人次1,000元至4,000元。半日以2,500元為編列上限。</t>
  </si>
  <si>
    <r>
      <rPr>
        <sz val="9.5"/>
        <rFont val="新細明體"/>
        <family val="1"/>
        <charset val="136"/>
        <scheme val="minor"/>
      </rPr>
      <t>凡至各機關學校等瞭解現況，對未來發展方向提出建議，並作成
訪視紀錄者屬之。</t>
    </r>
  </si>
  <si>
    <t>1.印領清冊(含時間、節數及單價)
2.訪視活動流程
3.簽到單(正本)
4.活動照片</t>
    <phoneticPr fontId="23" type="noConversion"/>
  </si>
  <si>
    <t>(四)</t>
  </si>
  <si>
    <t>評鑑費</t>
  </si>
  <si>
    <t>每人次2,000元至6,000元。
半日以4,000元為編列上限。</t>
    <phoneticPr fontId="23" type="noConversion"/>
  </si>
  <si>
    <t>一、凡至執行情形、目標達成效能之良窳，並作成評鑑記錄者屬之。
二、如審查委員赴各機關學校等評鑑已支領評鑑費，不得再以審查各校書面資料為由，重複支給書面審查費。</t>
    <phoneticPr fontId="23" type="noConversion"/>
  </si>
  <si>
    <t>(五)</t>
  </si>
  <si>
    <t>臨時工作人員/工讀費</t>
  </si>
  <si>
    <r>
      <rPr>
        <sz val="9"/>
        <rFont val="新細明體"/>
        <family val="1"/>
        <charset val="136"/>
        <scheme val="minor"/>
      </rPr>
      <t>薪資</t>
    </r>
    <r>
      <rPr>
        <sz val="9.5"/>
        <rFont val="新細明體"/>
        <family val="1"/>
        <charset val="136"/>
        <scheme val="minor"/>
      </rPr>
      <t>以現行勞動基準法所訂最低基本工資 1.2 倍為支給上限，然不得低於勞動基準法所訂之最低基本工資。但大專校院如訂有支給規定者，得依其規定支給。</t>
    </r>
    <phoneticPr fontId="23" type="noConversion"/>
  </si>
  <si>
    <t>一、應依工作內容及性質核實編列。
二、所列費用應含薪資、退休金、保險及其他依法應給予項目。</t>
    <phoneticPr fontId="23" type="noConversion"/>
  </si>
  <si>
    <t>(六)</t>
  </si>
  <si>
    <t>印刷費</t>
  </si>
  <si>
    <t>核實編列。</t>
  </si>
  <si>
    <r>
      <t xml:space="preserve">一、為撙節印刷費用支出，各種文件印刷，應以實用為主，力避豪華精美，並儘量先採光碟版或網路版方式辦理。
二、印刷費須依政府採購法規定程序辦理招標或比議價，檢附承印廠商發票核實報支。
</t>
    </r>
    <r>
      <rPr>
        <sz val="9.5"/>
        <color rgb="FFFF0000"/>
        <rFont val="新細明體"/>
        <family val="1"/>
        <charset val="136"/>
        <scheme val="minor"/>
      </rPr>
      <t>計畫相關之課程、活動的海報/講義/手冊/報告/計畫執行成果專書等印製。</t>
    </r>
    <phoneticPr fontId="23" type="noConversion"/>
  </si>
  <si>
    <t>(七)</t>
  </si>
  <si>
    <t>資料蒐集費</t>
  </si>
  <si>
    <t>上限30,000元。</t>
  </si>
  <si>
    <r>
      <rPr>
        <sz val="9.5"/>
        <rFont val="新細明體"/>
        <family val="1"/>
        <charset val="136"/>
        <scheme val="minor"/>
      </rPr>
      <t>一、凡辦理計畫所須購置或影印必需之參考圖書資料等屬之。
二、圖書之購置以具有專門性且與計畫直接有關者為限。
三、擬購圖書應詳列其名稱、數量、單價及總價於計畫申請書中。
四、檢附廠商發票核實報支。</t>
    </r>
  </si>
  <si>
    <t>(八)</t>
  </si>
  <si>
    <t>資料檢索費</t>
  </si>
  <si>
    <t>辦理計畫所需資料檢索費，其經費應依需求核實編列。</t>
    <phoneticPr fontId="23" type="noConversion"/>
  </si>
  <si>
    <t>(九)</t>
  </si>
  <si>
    <t>膳宿費</t>
  </si>
  <si>
    <t>1.會議紀錄
2.簽到單(正本)
3.活動照片</t>
    <phoneticPr fontId="23" type="noConversion"/>
  </si>
  <si>
    <t>（十）</t>
  </si>
  <si>
    <t>保險費</t>
  </si>
  <si>
    <t>核實編列。</t>
    <phoneticPr fontId="23" type="noConversion"/>
  </si>
  <si>
    <t>凡辦理各類會議、講習訓練與研討（習）會及其他活動所需之保險費屬之。</t>
    <phoneticPr fontId="23" type="noConversion"/>
  </si>
  <si>
    <t>(十一)</t>
  </si>
  <si>
    <t>場地使用費</t>
  </si>
  <si>
    <t>一、補助案件不補助內部場地使用費。
二、凡辦理研討會、研習會所需租借場地使用費屬之。</t>
    <phoneticPr fontId="23" type="noConversion"/>
  </si>
  <si>
    <t>(十二)</t>
  </si>
  <si>
    <t>設備使用費</t>
  </si>
  <si>
    <t>一、各執行單位因執行計畫，所分攤之電腦、儀器設備或軟體使用費用。
二、如出具領據報支，應檢附計算標準、實際使用時數及耗材支用情形等支出數據資料。</t>
    <phoneticPr fontId="23" type="noConversion"/>
  </si>
  <si>
    <t>(十三)</t>
  </si>
  <si>
    <t>雜支</t>
  </si>
  <si>
    <t>凡前項費用未列之辦公事務費用屬之。如文具用品、紙張、資訊耗材、資料夾、郵資等屬之。</t>
    <phoneticPr fontId="23" type="noConversion"/>
  </si>
  <si>
    <t>(十四)</t>
  </si>
  <si>
    <t>其他(請註明項目名稱)</t>
    <phoneticPr fontId="23" type="noConversion"/>
  </si>
  <si>
    <t>依行政院或計畫各項經費支用規定。</t>
    <phoneticPr fontId="23" type="noConversion"/>
  </si>
  <si>
    <t>依計畫各項支用用途說明。</t>
  </si>
  <si>
    <t>(十五)</t>
    <phoneticPr fontId="23" type="noConversion"/>
  </si>
  <si>
    <t>稿費</t>
  </si>
  <si>
    <t>1.完成之文章稿件(註明字數及計算方式)</t>
    <phoneticPr fontId="23" type="noConversion"/>
  </si>
  <si>
    <t>(十六)</t>
    <phoneticPr fontId="23" type="noConversion"/>
  </si>
  <si>
    <t>審查費</t>
  </si>
  <si>
    <t>1.審查會議紀錄
2.審查會議簽到表
3.審查項目</t>
    <phoneticPr fontId="23" type="noConversion"/>
  </si>
  <si>
    <t>(十七)</t>
    <phoneticPr fontId="23" type="noConversion"/>
  </si>
  <si>
    <t>鐘點費</t>
    <phoneticPr fontId="23" type="noConversion"/>
  </si>
  <si>
    <t>一、外聘：
(一)國內專家學者：支給上限2,000元/時
(二)與主辦機關(構)、學校有隸屬關係之機關(構學校人員)：支給上限1,500元/時
二、內聘：
(一)主辦機關(構)、學校人員：支給上限1,000元/時</t>
    <phoneticPr fontId="23" type="noConversion"/>
  </si>
  <si>
    <t>依據行政院院授人字第1070030976號函，訂定「講座鐘點費支給表」及修正「軍公教人員兼職費支給要點」</t>
    <phoneticPr fontId="23" type="noConversion"/>
  </si>
  <si>
    <t>1.印領清冊(含時數及單價)
2.授課課程/活動流程
3.簽到單(正本)
4.活動照片</t>
    <phoneticPr fontId="23" type="noConversion"/>
  </si>
  <si>
    <t>(十八)</t>
    <phoneticPr fontId="23" type="noConversion"/>
  </si>
  <si>
    <t>工讀費/工作費</t>
    <phoneticPr fontId="23" type="noConversion"/>
  </si>
  <si>
    <t>(十九)</t>
    <phoneticPr fontId="23" type="noConversion"/>
  </si>
  <si>
    <t>獎助學金</t>
    <phoneticPr fontId="23" type="noConversion"/>
  </si>
  <si>
    <t>1.印領清冊
2.依據辦法</t>
    <phoneticPr fontId="23" type="noConversion"/>
  </si>
  <si>
    <t>三、行政管理費</t>
    <phoneticPr fontId="23" type="noConversion"/>
  </si>
  <si>
    <t>一、補(捐)助計畫：配合本部政策需要者，得按業務費*15%以內編列。
二、委辦計畫：依業務費之金額級距，分段乘算下列比率後加總：
(一)業務費300萬元(含)以下者，得按業務費*10%以內編列。
(二)業務費超過300萬元以上部分，得按超過部分*5%以內編列。
三、有關行政管理費已涵蓋之經費項目，除特別需求外，不得重複編列。</t>
    <phoneticPr fontId="23" type="noConversion"/>
  </si>
  <si>
    <t>一、執行單位因辦理計畫所支付不屬前述費用之水電費、電話費、燃料費及設備維護費等屬之。
二、補(捐)助案件不補(捐)助本項經費，但因配合本部政策者，不在此限。
三、本項經費除經本部同意者外，不得流入。
四、依本部83 年12 月8 日台83 會 066545號函，行政管理費以計畫執行單位出具之領據結報。</t>
    <phoneticPr fontId="23" type="noConversion"/>
  </si>
  <si>
    <t>四、設備及投資</t>
    <phoneticPr fontId="23" type="noConversion"/>
  </si>
  <si>
    <t>資本門</t>
    <phoneticPr fontId="23" type="noConversion"/>
  </si>
  <si>
    <t>機器及儀器設備/雜項設備/電腦軟體等其他
(請註明項目名稱)</t>
    <phoneticPr fontId="23" type="noConversion"/>
  </si>
  <si>
    <t>一、依行政院或計畫各項經費支用規定。
二、資訊設備應依行政院主計總處公告之共同性費用編列基準表規定編列。</t>
    <phoneticPr fontId="23" type="noConversion"/>
  </si>
  <si>
    <r>
      <rPr>
        <sz val="9.5"/>
        <rFont val="新細明體"/>
        <family val="1"/>
        <charset val="136"/>
        <scheme val="minor"/>
      </rPr>
      <t>應依行政院訂定之「財物標準分類」及行政院主計總處訂定之
「各類歲入、歲出預算經常、資本門劃分標準」規定。</t>
    </r>
  </si>
  <si>
    <t>1.汰換舊設備、維修設備，請於簽文中一併檢附舊設備、維修設備之財產明細。
2.驗收紀錄詳盡
3.驗收照片詳盡</t>
    <phoneticPr fontId="23" type="noConversion"/>
  </si>
  <si>
    <t>簽文請加會簽管考單位，並個人通知管考人員</t>
    <phoneticPr fontId="4" type="noConversion"/>
  </si>
  <si>
    <t>(管考人員：整體發展-湘怡、高教深耕-美素、學生事務輔導-寶瑩…等)</t>
    <phoneticPr fontId="23" type="noConversion"/>
  </si>
  <si>
    <r>
      <t>(請說明活動效益/活動說明，</t>
    </r>
    <r>
      <rPr>
        <b/>
        <sz val="12"/>
        <color rgb="FFFF0000"/>
        <rFont val="新細明體"/>
        <family val="1"/>
        <charset val="136"/>
        <scheme val="minor"/>
      </rPr>
      <t>核銷時不須檢附</t>
    </r>
    <r>
      <rPr>
        <sz val="12"/>
        <color rgb="FFFF0000"/>
        <rFont val="新細明體"/>
        <family val="2"/>
        <charset val="136"/>
        <scheme val="minor"/>
      </rPr>
      <t>)</t>
    </r>
    <phoneticPr fontId="4" type="noConversion"/>
  </si>
  <si>
    <r>
      <t>一、依教育部及所屬機關(構)辦理各類會議講習訓練與研討（習）會管理要點規定。
二、辦理半日者，</t>
    </r>
    <r>
      <rPr>
        <sz val="9.5"/>
        <color rgb="FFFF0000"/>
        <rFont val="新細明體"/>
        <family val="1"/>
        <charset val="136"/>
        <scheme val="minor"/>
      </rPr>
      <t>每人膳費上限160元</t>
    </r>
    <r>
      <rPr>
        <sz val="9.5"/>
        <rFont val="新細明體"/>
        <family val="1"/>
        <charset val="136"/>
        <scheme val="minor"/>
      </rPr>
      <t>。</t>
    </r>
    <phoneticPr fontId="4" type="noConversion"/>
  </si>
  <si>
    <r>
      <t>1. 計畫人員、專家學者、活動參與者及工作人員等參與計畫相關活動(工作坊、研討會、研習會等)所需膳費。
2. 每人每日膳費</t>
    </r>
    <r>
      <rPr>
        <sz val="9.5"/>
        <color rgb="FFFF0000"/>
        <rFont val="新細明體"/>
        <family val="1"/>
        <charset val="136"/>
        <scheme val="minor"/>
      </rPr>
      <t xml:space="preserve"> 340 元</t>
    </r>
    <r>
      <rPr>
        <sz val="9.5"/>
        <rFont val="新細明體"/>
        <family val="1"/>
        <charset val="136"/>
        <scheme val="minor"/>
      </rPr>
      <t>，午、晚餐每餐單價須於</t>
    </r>
    <r>
      <rPr>
        <sz val="9.5"/>
        <color rgb="FFFF0000"/>
        <rFont val="新細明體"/>
        <family val="1"/>
        <charset val="136"/>
        <scheme val="minor"/>
      </rPr>
      <t xml:space="preserve"> 120 元</t>
    </r>
    <r>
      <rPr>
        <sz val="9.5"/>
        <rFont val="新細明體"/>
        <family val="1"/>
        <charset val="136"/>
        <scheme val="minor"/>
      </rPr>
      <t>範圍內供應，茶點以 40 元/人次為限。
辦理期程半日者，上限</t>
    </r>
    <r>
      <rPr>
        <sz val="9.5"/>
        <color rgb="FFFF0000"/>
        <rFont val="新細明體"/>
        <family val="1"/>
        <charset val="136"/>
        <scheme val="minor"/>
      </rPr>
      <t xml:space="preserve"> 160 元</t>
    </r>
    <r>
      <rPr>
        <sz val="9.5"/>
        <rFont val="新細明體"/>
        <family val="1"/>
        <charset val="136"/>
        <scheme val="minor"/>
      </rPr>
      <t>/人日</t>
    </r>
    <r>
      <rPr>
        <sz val="9.5"/>
        <color rgb="FFFF0000"/>
        <rFont val="新細明體"/>
        <family val="1"/>
        <charset val="136"/>
        <scheme val="minor"/>
      </rPr>
      <t>(午餐120 元+茶點 40 元)</t>
    </r>
    <r>
      <rPr>
        <sz val="9.5"/>
        <rFont val="新細明體"/>
        <family val="1"/>
        <charset val="136"/>
        <scheme val="minor"/>
      </rPr>
      <t xml:space="preserve">；第 1 天(包
括 1 日活動)不提供早餐，其 1 日膳費以 </t>
    </r>
    <r>
      <rPr>
        <sz val="9.5"/>
        <color rgb="FFFF0000"/>
        <rFont val="新細明體"/>
        <family val="1"/>
        <charset val="136"/>
        <scheme val="minor"/>
      </rPr>
      <t>280 元</t>
    </r>
    <r>
      <rPr>
        <sz val="9.5"/>
        <rFont val="新細明體"/>
        <family val="1"/>
        <charset val="136"/>
        <scheme val="minor"/>
      </rPr>
      <t>為基準編列( 2 餐 1茶點)。</t>
    </r>
    <phoneticPr fontId="4" type="noConversion"/>
  </si>
  <si>
    <t>一、所需經費應依預定議程覈實編列。
二、應本撙節原則辦理，並得視實際需要依各基準核算之總額範圍內互相調整支應。
三、如於本項膳宿費以外再發給外賓其他酬勞者，其支付費用總額仍應不得超出行政院所訂「各機關聘請國外顧問、專家及學者來臺工作期間支付費用最高標準表」規定。
依「教育部及所屬機關(構)辦理各類會議講習訓練與研討（習）會管理要點」辦理。</t>
    <phoneticPr fontId="23" type="noConversion"/>
  </si>
  <si>
    <r>
      <t>5.採購耗材、材料、雜支及物品、設備等驗收，請</t>
    </r>
    <r>
      <rPr>
        <sz val="12"/>
        <color rgb="FFED5C57"/>
        <rFont val="Calibri"/>
        <family val="2"/>
      </rPr>
      <t>務必蓋驗收</t>
    </r>
    <r>
      <rPr>
        <sz val="12"/>
        <color rgb="FF06400C"/>
        <rFont val="Calibri"/>
        <family val="2"/>
      </rPr>
      <t>。</t>
    </r>
  </si>
  <si>
    <r>
      <t>6.</t>
    </r>
    <r>
      <rPr>
        <sz val="12"/>
        <color rgb="FF06400C"/>
        <rFont val="微軟正黑體"/>
        <family val="2"/>
        <charset val="136"/>
      </rPr>
      <t>簽文中不得有「補請購」字樣，請各單位務必提前作業。</t>
    </r>
    <phoneticPr fontId="4" type="noConversion"/>
  </si>
  <si>
    <r>
      <t>7.</t>
    </r>
    <r>
      <rPr>
        <sz val="12"/>
        <color rgb="FF06400C"/>
        <rFont val="微軟正黑體"/>
        <family val="2"/>
        <charset val="136"/>
      </rPr>
      <t>動支經費簽文應符合經費項目支用，如：不可支用招生項目、不可購買辦公事務用品。</t>
    </r>
    <phoneticPr fontId="4" type="noConversion"/>
  </si>
  <si>
    <r>
      <t>9.</t>
    </r>
    <r>
      <rPr>
        <sz val="12"/>
        <color rgb="FFFF0000"/>
        <rFont val="微軟正黑體"/>
        <family val="2"/>
        <charset val="136"/>
      </rPr>
      <t>動支經費簽文務必加會簽管考單位並個人通知管考人員</t>
    </r>
    <phoneticPr fontId="23" type="noConversion"/>
  </si>
  <si>
    <r>
      <t>8.</t>
    </r>
    <r>
      <rPr>
        <sz val="12"/>
        <color rgb="FF06400C"/>
        <rFont val="微軟正黑體"/>
        <family val="2"/>
        <charset val="136"/>
      </rPr>
      <t>動支經費應述明所屬經費來源及資本門</t>
    </r>
    <r>
      <rPr>
        <sz val="12"/>
        <color rgb="FF06400C"/>
        <rFont val="Calibri"/>
        <family val="2"/>
      </rPr>
      <t>/</t>
    </r>
    <r>
      <rPr>
        <sz val="12"/>
        <color rgb="FF06400C"/>
        <rFont val="微軟正黑體"/>
        <family val="2"/>
        <charset val="136"/>
      </rPr>
      <t>經常門</t>
    </r>
    <r>
      <rPr>
        <sz val="12"/>
        <color rgb="FF06400C"/>
        <rFont val="Calibri"/>
        <family val="2"/>
      </rPr>
      <t xml:space="preserve">  (</t>
    </r>
    <r>
      <rPr>
        <sz val="12"/>
        <color rgb="FF06400C"/>
        <rFont val="微軟正黑體"/>
        <family val="2"/>
        <charset val="136"/>
      </rPr>
      <t>如：</t>
    </r>
    <r>
      <rPr>
        <sz val="12"/>
        <color rgb="FF06400C"/>
        <rFont val="Calibri"/>
        <family val="2"/>
      </rPr>
      <t>113</t>
    </r>
    <r>
      <rPr>
        <sz val="12"/>
        <color rgb="FF06400C"/>
        <rFont val="微軟正黑體"/>
        <family val="2"/>
        <charset val="136"/>
      </rPr>
      <t>年度整體發展經費</t>
    </r>
    <r>
      <rPr>
        <sz val="12"/>
        <color rgb="FF06400C"/>
        <rFont val="Calibri"/>
        <family val="2"/>
      </rPr>
      <t>-</t>
    </r>
    <r>
      <rPr>
        <sz val="12"/>
        <color rgb="FF06400C"/>
        <rFont val="微軟正黑體"/>
        <family val="2"/>
        <charset val="136"/>
      </rPr>
      <t>資本門</t>
    </r>
    <r>
      <rPr>
        <sz val="12"/>
        <color rgb="FF06400C"/>
        <rFont val="Calibri"/>
        <family val="2"/>
      </rPr>
      <t>-</t>
    </r>
    <r>
      <rPr>
        <sz val="12"/>
        <color rgb="FF06400C"/>
        <rFont val="微軟正黑體"/>
        <family val="2"/>
        <charset val="136"/>
      </rPr>
      <t>各所系科中心之教學及研究設備</t>
    </r>
    <r>
      <rPr>
        <sz val="12"/>
        <color rgb="FF06400C"/>
        <rFont val="Calibri"/>
        <family val="2"/>
      </rPr>
      <t>)</t>
    </r>
    <phoneticPr fontId="4" type="noConversion"/>
  </si>
  <si>
    <t>1.印刷樣張及實體照片
2.紅布條、海報提供樣張及實體放置照片
3.場地佈置請檢附場地佈置照片</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</si>
</sst>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0_);[Red]\(#,##0\)"/>
    <numFmt numFmtId="177" formatCode="_-* #,##0_-;\-* #,##0_-;_-* &quot;-&quot;??_-;_-@_-"/>
    <numFmt numFmtId="178" formatCode="#,##0.0_);[Red]\(#,##0.0\)"/>
  </numFmts>
  <fonts count="42" x14ac:knownFonts="1">
    <font>
      <sz val="12"/>
      <color theme="1"/>
      <name val="新細明體"/>
      <family val="2"/>
      <charset val="136"/>
      <scheme val="minor"/>
    </font>
    <font>
      <sz val="12"/>
      <color theme="1"/>
      <name val="Times New Roman"/>
      <family val="1"/>
    </font>
    <font>
      <sz val="12"/>
      <color theme="1"/>
      <name val="標楷體"/>
      <family val="4"/>
      <charset val="136"/>
    </font>
    <font>
      <sz val="14"/>
      <color theme="1"/>
      <name val="標楷體"/>
      <family val="4"/>
      <charset val="136"/>
    </font>
    <font>
      <sz val="9"/>
      <name val="新細明體"/>
      <family val="2"/>
      <charset val="136"/>
      <scheme val="minor"/>
    </font>
    <font>
      <sz val="14"/>
      <color theme="1"/>
      <name val="Times New Roman"/>
      <family val="1"/>
    </font>
    <font>
      <sz val="12"/>
      <color rgb="FFFF0000"/>
      <name val="標楷體"/>
      <family val="4"/>
      <charset val="136"/>
    </font>
    <font>
      <sz val="22"/>
      <color theme="1"/>
      <name val="Times New Roman"/>
      <family val="1"/>
    </font>
    <font>
      <sz val="22"/>
      <color theme="1"/>
      <name val="標楷體"/>
      <family val="4"/>
      <charset val="136"/>
    </font>
    <font>
      <sz val="12"/>
      <color theme="1"/>
      <name val="新細明體"/>
      <family val="2"/>
      <charset val="136"/>
      <scheme val="minor"/>
    </font>
    <font>
      <sz val="12"/>
      <color rgb="FFFF0000"/>
      <name val="新細明體"/>
      <family val="2"/>
      <charset val="136"/>
      <scheme val="minor"/>
    </font>
    <font>
      <sz val="12"/>
      <color theme="0" tint="-0.249977111117893"/>
      <name val="標楷體"/>
      <family val="4"/>
      <charset val="136"/>
    </font>
    <font>
      <sz val="14"/>
      <color rgb="FF000000"/>
      <name val="標楷體"/>
      <family val="4"/>
      <charset val="136"/>
    </font>
    <font>
      <sz val="12"/>
      <name val="標楷體"/>
      <family val="4"/>
      <charset val="136"/>
    </font>
    <font>
      <sz val="12"/>
      <color theme="0" tint="-0.499984740745262"/>
      <name val="標楷體"/>
      <family val="4"/>
      <charset val="136"/>
    </font>
    <font>
      <b/>
      <sz val="12"/>
      <color rgb="FFFF0000"/>
      <name val="標楷體"/>
      <family val="4"/>
      <charset val="136"/>
    </font>
    <font>
      <b/>
      <sz val="12"/>
      <color theme="0" tint="-0.499984740745262"/>
      <name val="標楷體"/>
      <family val="4"/>
      <charset val="136"/>
    </font>
    <font>
      <sz val="14"/>
      <color rgb="FFFF0000"/>
      <name val="標楷體"/>
      <family val="4"/>
      <charset val="136"/>
    </font>
    <font>
      <sz val="12"/>
      <color rgb="FFFF0000"/>
      <name val="Times New Roman"/>
      <family val="1"/>
    </font>
    <font>
      <sz val="12"/>
      <color rgb="FF06400C"/>
      <name val="Calibri"/>
      <family val="2"/>
    </font>
    <font>
      <sz val="16"/>
      <color rgb="FF06400C"/>
      <name val="Calibri"/>
      <family val="2"/>
    </font>
    <font>
      <sz val="10"/>
      <color rgb="FF000000"/>
      <name val="Times New Roman"/>
      <family val="1"/>
    </font>
    <font>
      <sz val="16"/>
      <color rgb="FF06400C"/>
      <name val="微軟正黑體"/>
      <family val="2"/>
      <charset val="136"/>
    </font>
    <font>
      <sz val="9"/>
      <name val="細明體"/>
      <family val="3"/>
      <charset val="136"/>
    </font>
    <font>
      <sz val="10"/>
      <color rgb="FF000000"/>
      <name val="新細明體"/>
      <family val="1"/>
      <charset val="136"/>
      <scheme val="minor"/>
    </font>
    <font>
      <sz val="12"/>
      <color rgb="FF06400C"/>
      <name val="微軟正黑體"/>
      <family val="2"/>
      <charset val="136"/>
    </font>
    <font>
      <sz val="12"/>
      <color rgb="FFFF0000"/>
      <name val="微軟正黑體"/>
      <family val="2"/>
      <charset val="136"/>
    </font>
    <font>
      <sz val="10"/>
      <color rgb="FF06400C"/>
      <name val="Times New Roman"/>
      <family val="1"/>
    </font>
    <font>
      <sz val="12"/>
      <color rgb="FFFF0000"/>
      <name val="Calibri"/>
      <family val="2"/>
    </font>
    <font>
      <sz val="10"/>
      <color rgb="FFFF0000"/>
      <name val="Times New Roman"/>
      <family val="1"/>
    </font>
    <font>
      <b/>
      <sz val="14.5"/>
      <name val="新細明體"/>
      <family val="1"/>
      <charset val="136"/>
      <scheme val="minor"/>
    </font>
    <font>
      <sz val="9.5"/>
      <name val="新細明體"/>
      <family val="1"/>
      <charset val="136"/>
      <scheme val="minor"/>
    </font>
    <font>
      <b/>
      <sz val="9.5"/>
      <name val="新細明體"/>
      <family val="1"/>
      <charset val="136"/>
      <scheme val="minor"/>
    </font>
    <font>
      <b/>
      <sz val="10"/>
      <color rgb="FF000000"/>
      <name val="新細明體"/>
      <family val="1"/>
      <charset val="136"/>
      <scheme val="minor"/>
    </font>
    <font>
      <sz val="9.5"/>
      <color rgb="FFFF0000"/>
      <name val="新細明體"/>
      <family val="1"/>
      <charset val="136"/>
      <scheme val="minor"/>
    </font>
    <font>
      <sz val="10"/>
      <name val="新細明體"/>
      <family val="1"/>
      <charset val="136"/>
      <scheme val="minor"/>
    </font>
    <font>
      <sz val="9"/>
      <name val="新細明體"/>
      <family val="1"/>
      <charset val="136"/>
      <scheme val="minor"/>
    </font>
    <font>
      <b/>
      <sz val="10"/>
      <color rgb="FFFF0000"/>
      <name val="新細明體"/>
      <family val="1"/>
      <charset val="136"/>
      <scheme val="minor"/>
    </font>
    <font>
      <sz val="10"/>
      <color theme="1"/>
      <name val="Times New Roman"/>
      <family val="1"/>
    </font>
    <font>
      <sz val="10"/>
      <color rgb="FFFF0000"/>
      <name val="標楷體"/>
      <family val="4"/>
      <charset val="136"/>
    </font>
    <font>
      <b/>
      <sz val="12"/>
      <color rgb="FFFF0000"/>
      <name val="新細明體"/>
      <family val="1"/>
      <charset val="136"/>
      <scheme val="minor"/>
    </font>
    <font>
      <sz val="12"/>
      <color rgb="FFED5C57"/>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9"/>
      </left>
      <right style="thin">
        <color rgb="FF000009"/>
      </right>
      <top style="thin">
        <color rgb="FF000009"/>
      </top>
      <bottom style="thin">
        <color rgb="FF000009"/>
      </bottom>
      <diagonal/>
    </border>
    <border>
      <left style="thin">
        <color rgb="FF000009"/>
      </left>
      <right/>
      <top style="thin">
        <color rgb="FF000009"/>
      </top>
      <bottom style="thin">
        <color rgb="FF000009"/>
      </bottom>
      <diagonal/>
    </border>
    <border>
      <left style="thin">
        <color rgb="FF000009"/>
      </left>
      <right/>
      <top/>
      <bottom/>
      <diagonal/>
    </border>
    <border>
      <left/>
      <right style="thin">
        <color indexed="64"/>
      </right>
      <top/>
      <bottom/>
      <diagonal/>
    </border>
    <border>
      <left style="thin">
        <color rgb="FF000009"/>
      </left>
      <right style="thin">
        <color rgb="FF000009"/>
      </right>
      <top style="thin">
        <color rgb="FF000009"/>
      </top>
      <bottom/>
      <diagonal/>
    </border>
    <border>
      <left style="thin">
        <color rgb="FF000009"/>
      </left>
      <right/>
      <top style="thin">
        <color rgb="FF000009"/>
      </top>
      <bottom/>
      <diagonal/>
    </border>
    <border>
      <left/>
      <right style="thin">
        <color rgb="FF000009"/>
      </right>
      <top/>
      <bottom style="thin">
        <color rgb="FF000009"/>
      </bottom>
      <diagonal/>
    </border>
    <border>
      <left style="thin">
        <color rgb="FF000009"/>
      </left>
      <right style="thin">
        <color rgb="FF000009"/>
      </right>
      <top/>
      <bottom style="thin">
        <color rgb="FF000009"/>
      </bottom>
      <diagonal/>
    </border>
    <border>
      <left style="thin">
        <color rgb="FF000009"/>
      </left>
      <right/>
      <top/>
      <bottom style="thin">
        <color rgb="FF000009"/>
      </bottom>
      <diagonal/>
    </border>
    <border>
      <left style="thin">
        <color indexed="64"/>
      </left>
      <right/>
      <top/>
      <bottom/>
      <diagonal/>
    </border>
    <border>
      <left/>
      <right style="thin">
        <color rgb="FF000009"/>
      </right>
      <top style="thin">
        <color rgb="FF000009"/>
      </top>
      <bottom style="thin">
        <color rgb="FF000009"/>
      </bottom>
      <diagonal/>
    </border>
  </borders>
  <cellStyleXfs count="3">
    <xf numFmtId="0" fontId="0" fillId="0" borderId="0">
      <alignment vertical="center"/>
    </xf>
    <xf numFmtId="43" fontId="9" fillId="0" borderId="0" applyFont="0" applyFill="0" applyBorder="0" applyAlignment="0" applyProtection="0">
      <alignment vertical="center"/>
    </xf>
    <xf numFmtId="0" fontId="21" fillId="0" borderId="0"/>
  </cellStyleXfs>
  <cellXfs count="120">
    <xf numFmtId="0" fontId="0" fillId="0" borderId="0" xfId="0">
      <alignment vertical="center"/>
    </xf>
    <xf numFmtId="0" fontId="1" fillId="0" borderId="0" xfId="0" applyFont="1">
      <alignment vertical="center"/>
    </xf>
    <xf numFmtId="0" fontId="5"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lignment vertical="center"/>
    </xf>
    <xf numFmtId="0" fontId="2" fillId="0" borderId="0" xfId="0" applyFont="1">
      <alignment vertical="center"/>
    </xf>
    <xf numFmtId="0" fontId="2" fillId="0" borderId="1" xfId="0" applyFont="1" applyBorder="1" applyAlignment="1">
      <alignment horizontal="center" vertical="center"/>
    </xf>
    <xf numFmtId="0" fontId="6" fillId="0" borderId="0" xfId="0" applyFont="1" applyAlignment="1">
      <alignment horizontal="left" vertical="center"/>
    </xf>
    <xf numFmtId="0" fontId="3"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3" fillId="2"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20" fontId="11" fillId="0" borderId="1" xfId="0" applyNumberFormat="1" applyFont="1" applyBorder="1" applyAlignment="1">
      <alignment horizontal="center" vertical="center"/>
    </xf>
    <xf numFmtId="0" fontId="5" fillId="0" borderId="0" xfId="0" applyFont="1" applyAlignment="1">
      <alignment vertical="center"/>
    </xf>
    <xf numFmtId="0" fontId="6" fillId="0" borderId="0" xfId="0" applyFont="1" applyAlignment="1">
      <alignment horizontal="left" vertical="center" wrapText="1"/>
    </xf>
    <xf numFmtId="0" fontId="6" fillId="0" borderId="0" xfId="0" applyFont="1">
      <alignment vertical="center"/>
    </xf>
    <xf numFmtId="0" fontId="14" fillId="0" borderId="1" xfId="0" applyFont="1" applyBorder="1" applyAlignment="1">
      <alignment vertical="center" wrapText="1"/>
    </xf>
    <xf numFmtId="177" fontId="14" fillId="0" borderId="1" xfId="1" applyNumberFormat="1" applyFont="1" applyBorder="1" applyAlignment="1">
      <alignment horizontal="right" vertical="center" wrapText="1"/>
    </xf>
    <xf numFmtId="176" fontId="14" fillId="0" borderId="1" xfId="0" applyNumberFormat="1" applyFont="1" applyBorder="1" applyAlignment="1">
      <alignment horizontal="right" vertical="center" wrapText="1"/>
    </xf>
    <xf numFmtId="0" fontId="14" fillId="0" borderId="1" xfId="0" applyFont="1" applyBorder="1" applyAlignment="1">
      <alignment horizontal="left" vertical="center" wrapText="1"/>
    </xf>
    <xf numFmtId="176" fontId="16" fillId="0" borderId="1" xfId="1" applyNumberFormat="1" applyFont="1" applyBorder="1" applyAlignment="1">
      <alignment vertical="center"/>
    </xf>
    <xf numFmtId="0" fontId="14" fillId="0" borderId="1" xfId="0" applyFont="1" applyBorder="1" applyAlignment="1">
      <alignment vertical="center"/>
    </xf>
    <xf numFmtId="0" fontId="14" fillId="0" borderId="1" xfId="0" applyFont="1" applyBorder="1" applyAlignment="1">
      <alignment horizontal="center" vertical="center" wrapText="1"/>
    </xf>
    <xf numFmtId="177" fontId="14" fillId="0" borderId="1" xfId="0" applyNumberFormat="1" applyFont="1" applyBorder="1" applyAlignment="1">
      <alignment vertical="center" wrapText="1"/>
    </xf>
    <xf numFmtId="0" fontId="7" fillId="0" borderId="0" xfId="0" applyFont="1" applyAlignment="1">
      <alignment vertical="center"/>
    </xf>
    <xf numFmtId="0" fontId="2" fillId="2" borderId="1" xfId="0" applyFont="1" applyFill="1" applyBorder="1" applyAlignment="1">
      <alignment horizontal="center" vertical="center" wrapText="1"/>
    </xf>
    <xf numFmtId="177" fontId="16" fillId="0" borderId="1" xfId="0" applyNumberFormat="1" applyFont="1" applyBorder="1" applyAlignment="1">
      <alignment vertical="center" wrapText="1"/>
    </xf>
    <xf numFmtId="0" fontId="3" fillId="0" borderId="0" xfId="0" applyFont="1" applyAlignment="1">
      <alignment vertical="center"/>
    </xf>
    <xf numFmtId="176" fontId="14" fillId="0" borderId="1" xfId="0" applyNumberFormat="1" applyFont="1" applyBorder="1" applyAlignment="1">
      <alignment horizontal="center" vertical="center" wrapText="1"/>
    </xf>
    <xf numFmtId="178" fontId="14" fillId="0" borderId="1" xfId="0" applyNumberFormat="1" applyFont="1" applyBorder="1" applyAlignment="1">
      <alignment horizontal="right" vertical="center" wrapText="1"/>
    </xf>
    <xf numFmtId="0" fontId="10"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17" fillId="0" borderId="0" xfId="0" applyFont="1">
      <alignment vertical="center"/>
    </xf>
    <xf numFmtId="0" fontId="6" fillId="0" borderId="0" xfId="0" applyFont="1" applyAlignment="1">
      <alignment vertical="center"/>
    </xf>
    <xf numFmtId="0" fontId="18" fillId="0" borderId="0" xfId="0" applyFont="1">
      <alignment vertical="center"/>
    </xf>
    <xf numFmtId="176" fontId="6" fillId="0" borderId="1" xfId="1" applyNumberFormat="1" applyFont="1" applyBorder="1" applyAlignment="1">
      <alignment vertical="center" wrapText="1"/>
    </xf>
    <xf numFmtId="0" fontId="20" fillId="0" borderId="0" xfId="2" applyFont="1" applyAlignment="1">
      <alignment vertical="center"/>
    </xf>
    <xf numFmtId="0" fontId="24" fillId="0" borderId="0" xfId="2" applyFont="1" applyFill="1" applyBorder="1" applyAlignment="1">
      <alignment horizontal="left" vertical="top"/>
    </xf>
    <xf numFmtId="0" fontId="24" fillId="0" borderId="0" xfId="2" applyFont="1" applyFill="1" applyBorder="1" applyAlignment="1">
      <alignment horizontal="left" vertical="top" wrapText="1"/>
    </xf>
    <xf numFmtId="0" fontId="24" fillId="0" borderId="0" xfId="2" applyFont="1" applyFill="1" applyBorder="1" applyAlignment="1">
      <alignment vertical="top" wrapText="1"/>
    </xf>
    <xf numFmtId="0" fontId="19" fillId="0" borderId="0" xfId="2" applyFont="1" applyAlignment="1">
      <alignment vertical="center"/>
    </xf>
    <xf numFmtId="0" fontId="21" fillId="0" borderId="0" xfId="2" applyAlignment="1">
      <alignment vertical="center"/>
    </xf>
    <xf numFmtId="0" fontId="27" fillId="0" borderId="0" xfId="2" applyFont="1" applyAlignment="1">
      <alignment vertical="center"/>
    </xf>
    <xf numFmtId="0" fontId="28" fillId="0" borderId="0" xfId="2" applyFont="1" applyAlignment="1">
      <alignment vertical="center"/>
    </xf>
    <xf numFmtId="0" fontId="29" fillId="0" borderId="0" xfId="2" applyFont="1" applyAlignment="1">
      <alignment vertical="center"/>
    </xf>
    <xf numFmtId="0" fontId="26" fillId="0" borderId="0" xfId="2" applyFont="1" applyAlignment="1">
      <alignment horizontal="left" vertical="center" indent="1"/>
    </xf>
    <xf numFmtId="0" fontId="31" fillId="3" borderId="8" xfId="2" applyFont="1" applyFill="1" applyBorder="1" applyAlignment="1">
      <alignment horizontal="center" vertical="top" wrapText="1"/>
    </xf>
    <xf numFmtId="0" fontId="31" fillId="3" borderId="9" xfId="2" applyFont="1" applyFill="1" applyBorder="1" applyAlignment="1">
      <alignment horizontal="center" vertical="top" wrapText="1"/>
    </xf>
    <xf numFmtId="0" fontId="24" fillId="3" borderId="1" xfId="2" applyFont="1" applyFill="1" applyBorder="1" applyAlignment="1">
      <alignment horizontal="center" vertical="top"/>
    </xf>
    <xf numFmtId="0" fontId="33" fillId="0" borderId="0" xfId="2" applyFont="1" applyFill="1" applyBorder="1" applyAlignment="1">
      <alignment horizontal="left" vertical="top"/>
    </xf>
    <xf numFmtId="0" fontId="24" fillId="0" borderId="8" xfId="2" applyFont="1" applyFill="1" applyBorder="1" applyAlignment="1">
      <alignment horizontal="left" vertical="center" wrapText="1"/>
    </xf>
    <xf numFmtId="0" fontId="31" fillId="0" borderId="8" xfId="2" applyFont="1" applyFill="1" applyBorder="1" applyAlignment="1">
      <alignment horizontal="left" vertical="top" wrapText="1"/>
    </xf>
    <xf numFmtId="0" fontId="31" fillId="0" borderId="9" xfId="2" applyFont="1" applyFill="1" applyBorder="1" applyAlignment="1">
      <alignment horizontal="left" vertical="top" wrapText="1"/>
    </xf>
    <xf numFmtId="0" fontId="24" fillId="0" borderId="1" xfId="2" applyFont="1" applyFill="1" applyBorder="1" applyAlignment="1">
      <alignment horizontal="left" vertical="top" wrapText="1"/>
    </xf>
    <xf numFmtId="0" fontId="24" fillId="0" borderId="1" xfId="2" applyFont="1" applyFill="1" applyBorder="1" applyAlignment="1">
      <alignment horizontal="left" vertical="top"/>
    </xf>
    <xf numFmtId="0" fontId="24" fillId="0" borderId="8" xfId="2" applyFont="1" applyFill="1" applyBorder="1" applyAlignment="1">
      <alignment horizontal="left" vertical="top" wrapText="1"/>
    </xf>
    <xf numFmtId="0" fontId="24" fillId="0" borderId="9" xfId="2" applyFont="1" applyFill="1" applyBorder="1" applyAlignment="1">
      <alignment horizontal="left" vertical="top" wrapText="1"/>
    </xf>
    <xf numFmtId="0" fontId="31" fillId="0" borderId="8" xfId="2" applyFont="1" applyFill="1" applyBorder="1" applyAlignment="1">
      <alignment horizontal="right" vertical="top" wrapText="1"/>
    </xf>
    <xf numFmtId="0" fontId="24" fillId="0" borderId="9" xfId="2" applyFont="1" applyFill="1" applyBorder="1" applyAlignment="1">
      <alignment vertical="top" wrapText="1"/>
    </xf>
    <xf numFmtId="0" fontId="31" fillId="0" borderId="9" xfId="2" applyFont="1" applyFill="1" applyBorder="1" applyAlignment="1">
      <alignment vertical="top" wrapText="1"/>
    </xf>
    <xf numFmtId="0" fontId="35" fillId="0" borderId="8" xfId="2" applyFont="1" applyFill="1" applyBorder="1" applyAlignment="1">
      <alignment horizontal="left" vertical="top" wrapText="1"/>
    </xf>
    <xf numFmtId="0" fontId="36" fillId="0" borderId="8" xfId="2" applyFont="1" applyFill="1" applyBorder="1" applyAlignment="1">
      <alignment horizontal="right" vertical="top" wrapText="1"/>
    </xf>
    <xf numFmtId="0" fontId="36" fillId="0" borderId="12" xfId="2" applyFont="1" applyFill="1" applyBorder="1" applyAlignment="1">
      <alignment horizontal="right" vertical="top" wrapText="1"/>
    </xf>
    <xf numFmtId="0" fontId="31" fillId="0" borderId="12" xfId="2" applyFont="1" applyFill="1" applyBorder="1" applyAlignment="1">
      <alignment horizontal="left" vertical="top" wrapText="1"/>
    </xf>
    <xf numFmtId="0" fontId="31" fillId="0" borderId="13" xfId="2" applyFont="1" applyFill="1" applyBorder="1" applyAlignment="1">
      <alignment vertical="top" wrapText="1"/>
    </xf>
    <xf numFmtId="0" fontId="24" fillId="0" borderId="2" xfId="2" applyFont="1" applyFill="1" applyBorder="1" applyAlignment="1">
      <alignment horizontal="left" vertical="top"/>
    </xf>
    <xf numFmtId="0" fontId="36" fillId="0" borderId="1" xfId="2" applyFont="1" applyFill="1" applyBorder="1" applyAlignment="1">
      <alignment horizontal="right" vertical="top" wrapText="1"/>
    </xf>
    <xf numFmtId="0" fontId="31" fillId="0" borderId="1" xfId="2" applyFont="1" applyFill="1" applyBorder="1" applyAlignment="1">
      <alignment horizontal="left" vertical="top" wrapText="1"/>
    </xf>
    <xf numFmtId="0" fontId="31" fillId="0" borderId="1" xfId="2" applyFont="1" applyFill="1" applyBorder="1" applyAlignment="1">
      <alignment vertical="top" wrapText="1"/>
    </xf>
    <xf numFmtId="0" fontId="24" fillId="0" borderId="4" xfId="2" applyFont="1" applyFill="1" applyBorder="1" applyAlignment="1">
      <alignment horizontal="left" vertical="top"/>
    </xf>
    <xf numFmtId="0" fontId="24" fillId="0" borderId="14" xfId="2" applyFont="1" applyFill="1" applyBorder="1" applyAlignment="1">
      <alignment horizontal="left" vertical="top" wrapText="1"/>
    </xf>
    <xf numFmtId="0" fontId="31" fillId="0" borderId="15" xfId="2" applyFont="1" applyFill="1" applyBorder="1" applyAlignment="1">
      <alignment horizontal="left" vertical="top" wrapText="1"/>
    </xf>
    <xf numFmtId="0" fontId="31" fillId="0" borderId="16" xfId="2" applyFont="1" applyFill="1" applyBorder="1" applyAlignment="1">
      <alignment vertical="top" wrapText="1"/>
    </xf>
    <xf numFmtId="0" fontId="37" fillId="0" borderId="1" xfId="2" applyFont="1" applyFill="1" applyBorder="1" applyAlignment="1">
      <alignment horizontal="right" vertical="top"/>
    </xf>
    <xf numFmtId="0" fontId="31" fillId="0" borderId="18" xfId="2" applyFont="1" applyFill="1" applyBorder="1" applyAlignment="1">
      <alignment horizontal="left" vertical="top" wrapText="1"/>
    </xf>
    <xf numFmtId="0" fontId="38" fillId="0" borderId="0" xfId="0" applyFont="1">
      <alignment vertical="center"/>
    </xf>
    <xf numFmtId="0" fontId="39" fillId="0" borderId="0" xfId="0" applyFont="1" applyAlignment="1">
      <alignment horizontal="left" vertical="center"/>
    </xf>
    <xf numFmtId="0" fontId="38" fillId="0" borderId="0" xfId="0" applyFont="1" applyAlignment="1">
      <alignment vertical="center" wrapText="1"/>
    </xf>
    <xf numFmtId="0" fontId="38" fillId="0" borderId="0" xfId="0" applyFont="1" applyAlignment="1">
      <alignment horizontal="right" vertical="center"/>
    </xf>
    <xf numFmtId="0" fontId="15" fillId="0" borderId="0" xfId="0" applyFont="1" applyAlignment="1">
      <alignment horizontal="left" vertical="center"/>
    </xf>
    <xf numFmtId="0" fontId="3" fillId="0" borderId="0" xfId="0" applyFont="1" applyAlignment="1">
      <alignment horizontal="left" vertical="center"/>
    </xf>
    <xf numFmtId="0" fontId="19" fillId="0" borderId="0" xfId="0" applyFont="1">
      <alignment vertical="center"/>
    </xf>
    <xf numFmtId="0" fontId="6" fillId="0" borderId="0" xfId="0" applyFont="1" applyAlignment="1">
      <alignment horizontal="left" vertical="center"/>
    </xf>
    <xf numFmtId="0" fontId="3" fillId="0" borderId="0" xfId="0" applyFont="1" applyAlignment="1">
      <alignment horizontal="left" vertical="center" wrapText="1"/>
    </xf>
    <xf numFmtId="0" fontId="8" fillId="0" borderId="0" xfId="0" applyFont="1" applyAlignment="1">
      <alignment horizontal="center" vertical="center"/>
    </xf>
    <xf numFmtId="0" fontId="7" fillId="0" borderId="0" xfId="0" applyFont="1" applyAlignment="1">
      <alignment horizontal="center" vertical="center"/>
    </xf>
    <xf numFmtId="0" fontId="2" fillId="2" borderId="1" xfId="0" applyFont="1" applyFill="1" applyBorder="1" applyAlignment="1">
      <alignment horizontal="center"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lef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wrapText="1"/>
    </xf>
    <xf numFmtId="0" fontId="2" fillId="0" borderId="1" xfId="0" applyFont="1" applyBorder="1" applyAlignment="1">
      <alignment horizontal="left" vertical="center" wrapText="1"/>
    </xf>
    <xf numFmtId="0" fontId="32" fillId="4" borderId="17" xfId="2" applyFont="1" applyFill="1" applyBorder="1" applyAlignment="1">
      <alignment horizontal="left" vertical="top" wrapText="1"/>
    </xf>
    <xf numFmtId="0" fontId="32" fillId="4" borderId="0" xfId="2" applyFont="1" applyFill="1" applyBorder="1" applyAlignment="1">
      <alignment horizontal="left" vertical="top" wrapText="1"/>
    </xf>
    <xf numFmtId="0" fontId="32" fillId="4" borderId="11" xfId="2" applyFont="1" applyFill="1" applyBorder="1" applyAlignment="1">
      <alignment horizontal="left" vertical="top" wrapText="1"/>
    </xf>
    <xf numFmtId="0" fontId="30" fillId="0" borderId="0" xfId="2" applyFont="1" applyFill="1" applyBorder="1" applyAlignment="1">
      <alignment horizontal="left" vertical="top" indent="1"/>
    </xf>
    <xf numFmtId="0" fontId="24" fillId="0" borderId="0" xfId="2" applyFont="1" applyFill="1" applyBorder="1" applyAlignment="1">
      <alignment horizontal="left" vertical="top" indent="1"/>
    </xf>
    <xf numFmtId="0" fontId="32" fillId="4" borderId="10" xfId="2" applyFont="1" applyFill="1" applyBorder="1" applyAlignment="1">
      <alignment horizontal="left" vertical="top" wrapText="1"/>
    </xf>
    <xf numFmtId="0" fontId="31" fillId="0" borderId="1" xfId="2" applyFont="1" applyFill="1" applyBorder="1" applyAlignment="1">
      <alignment horizontal="left" vertical="top" wrapText="1"/>
    </xf>
    <xf numFmtId="0" fontId="32" fillId="4" borderId="1" xfId="2" applyFont="1" applyFill="1" applyBorder="1" applyAlignment="1">
      <alignment horizontal="left" vertical="top" wrapText="1"/>
    </xf>
  </cellXfs>
  <cellStyles count="3">
    <cellStyle name="一般" xfId="0" builtinId="0"/>
    <cellStyle name="一般 2" xfId="2" xr:uid="{F99430C1-C7FE-4FC4-AE01-D0018CE09C3B}"/>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82187</xdr:colOff>
      <xdr:row>25</xdr:row>
      <xdr:rowOff>47625</xdr:rowOff>
    </xdr:from>
    <xdr:to>
      <xdr:col>8</xdr:col>
      <xdr:colOff>180975</xdr:colOff>
      <xdr:row>33</xdr:row>
      <xdr:rowOff>76200</xdr:rowOff>
    </xdr:to>
    <xdr:pic>
      <xdr:nvPicPr>
        <xdr:cNvPr id="3" name="圖片 2">
          <a:extLst>
            <a:ext uri="{FF2B5EF4-FFF2-40B4-BE49-F238E27FC236}">
              <a16:creationId xmlns:a16="http://schemas.microsoft.com/office/drawing/2014/main" id="{D9F43705-441E-48B7-9A10-C88ED4CFA6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9987" y="8648700"/>
          <a:ext cx="4947013"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1762126</xdr:colOff>
      <xdr:row>36</xdr:row>
      <xdr:rowOff>38099</xdr:rowOff>
    </xdr:from>
    <xdr:to>
      <xdr:col>1</xdr:col>
      <xdr:colOff>2239076</xdr:colOff>
      <xdr:row>36</xdr:row>
      <xdr:rowOff>798322</xdr:rowOff>
    </xdr:to>
    <xdr:pic>
      <xdr:nvPicPr>
        <xdr:cNvPr id="2" name="圖片 1">
          <a:extLst>
            <a:ext uri="{FF2B5EF4-FFF2-40B4-BE49-F238E27FC236}">
              <a16:creationId xmlns:a16="http://schemas.microsoft.com/office/drawing/2014/main" id="{B50E6D05-B0F7-4BA4-9CDE-B205F649D37E}"/>
            </a:ext>
          </a:extLst>
        </xdr:cNvPr>
        <xdr:cNvPicPr>
          <a:picLocks noChangeAspect="1"/>
        </xdr:cNvPicPr>
      </xdr:nvPicPr>
      <xdr:blipFill>
        <a:blip xmlns:r="http://schemas.openxmlformats.org/officeDocument/2006/relationships" r:embed="rId1"/>
        <a:stretch>
          <a:fillRect/>
        </a:stretch>
      </xdr:blipFill>
      <xdr:spPr>
        <a:xfrm>
          <a:off x="2876551" y="18449924"/>
          <a:ext cx="476950" cy="760223"/>
        </a:xfrm>
        <a:prstGeom prst="rect">
          <a:avLst/>
        </a:prstGeom>
      </xdr:spPr>
    </xdr:pic>
    <xdr:clientData/>
  </xdr:twoCellAnchor>
  <xdr:twoCellAnchor>
    <xdr:from>
      <xdr:col>1</xdr:col>
      <xdr:colOff>409575</xdr:colOff>
      <xdr:row>28</xdr:row>
      <xdr:rowOff>476250</xdr:rowOff>
    </xdr:from>
    <xdr:to>
      <xdr:col>1</xdr:col>
      <xdr:colOff>2228850</xdr:colOff>
      <xdr:row>28</xdr:row>
      <xdr:rowOff>2266950</xdr:rowOff>
    </xdr:to>
    <xdr:grpSp>
      <xdr:nvGrpSpPr>
        <xdr:cNvPr id="5" name="群組 4">
          <a:extLst>
            <a:ext uri="{FF2B5EF4-FFF2-40B4-BE49-F238E27FC236}">
              <a16:creationId xmlns:a16="http://schemas.microsoft.com/office/drawing/2014/main" id="{8D8F0BD4-0668-4924-8DBA-922A61CC55A0}"/>
            </a:ext>
          </a:extLst>
        </xdr:cNvPr>
        <xdr:cNvGrpSpPr/>
      </xdr:nvGrpSpPr>
      <xdr:grpSpPr>
        <a:xfrm>
          <a:off x="1524000" y="15068550"/>
          <a:ext cx="1819275" cy="1333500"/>
          <a:chOff x="1447800" y="14716125"/>
          <a:chExt cx="4857750" cy="4430498"/>
        </a:xfrm>
      </xdr:grpSpPr>
      <xdr:pic>
        <xdr:nvPicPr>
          <xdr:cNvPr id="3" name="圖片 2">
            <a:extLst>
              <a:ext uri="{FF2B5EF4-FFF2-40B4-BE49-F238E27FC236}">
                <a16:creationId xmlns:a16="http://schemas.microsoft.com/office/drawing/2014/main" id="{A62FA1A4-00FE-4E93-8242-15E838BFA1FC}"/>
              </a:ext>
            </a:extLst>
          </xdr:cNvPr>
          <xdr:cNvPicPr>
            <a:picLocks noChangeAspect="1"/>
          </xdr:cNvPicPr>
        </xdr:nvPicPr>
        <xdr:blipFill>
          <a:blip xmlns:r="http://schemas.openxmlformats.org/officeDocument/2006/relationships" r:embed="rId2"/>
          <a:stretch>
            <a:fillRect/>
          </a:stretch>
        </xdr:blipFill>
        <xdr:spPr>
          <a:xfrm>
            <a:off x="1457325" y="14997239"/>
            <a:ext cx="4848225" cy="4149384"/>
          </a:xfrm>
          <a:prstGeom prst="rect">
            <a:avLst/>
          </a:prstGeom>
        </xdr:spPr>
      </xdr:pic>
      <xdr:sp macro="" textlink="">
        <xdr:nvSpPr>
          <xdr:cNvPr id="4" name="文字方塊 3">
            <a:extLst>
              <a:ext uri="{FF2B5EF4-FFF2-40B4-BE49-F238E27FC236}">
                <a16:creationId xmlns:a16="http://schemas.microsoft.com/office/drawing/2014/main" id="{CA8A381C-2C36-48B6-ACA1-18EACB51A0E7}"/>
              </a:ext>
            </a:extLst>
          </xdr:cNvPr>
          <xdr:cNvSpPr txBox="1"/>
        </xdr:nvSpPr>
        <xdr:spPr>
          <a:xfrm>
            <a:off x="1447800" y="14716125"/>
            <a:ext cx="3324628" cy="359329"/>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TW" altLang="en-US" sz="800" b="0" i="0">
                <a:solidFill>
                  <a:schemeClr val="tx1"/>
                </a:solidFill>
                <a:effectLst/>
                <a:latin typeface="+mn-lt"/>
                <a:ea typeface="+mn-ea"/>
                <a:cs typeface="+mn-cs"/>
              </a:rPr>
              <a:t>教育部及所屬機關</a:t>
            </a:r>
            <a:r>
              <a:rPr lang="en-US" altLang="zh-TW" sz="800" b="0" i="0">
                <a:solidFill>
                  <a:schemeClr val="tx1"/>
                </a:solidFill>
                <a:effectLst/>
                <a:latin typeface="+mn-lt"/>
                <a:ea typeface="+mn-ea"/>
                <a:cs typeface="+mn-cs"/>
              </a:rPr>
              <a:t>(</a:t>
            </a:r>
            <a:r>
              <a:rPr lang="zh-TW" altLang="en-US" sz="800" b="0" i="0">
                <a:solidFill>
                  <a:schemeClr val="tx1"/>
                </a:solidFill>
                <a:effectLst/>
                <a:latin typeface="+mn-lt"/>
                <a:ea typeface="+mn-ea"/>
                <a:cs typeface="+mn-cs"/>
              </a:rPr>
              <a:t>構</a:t>
            </a:r>
            <a:r>
              <a:rPr lang="en-US" altLang="zh-TW" sz="800" b="0" i="0">
                <a:solidFill>
                  <a:schemeClr val="tx1"/>
                </a:solidFill>
                <a:effectLst/>
                <a:latin typeface="+mn-lt"/>
                <a:ea typeface="+mn-ea"/>
                <a:cs typeface="+mn-cs"/>
              </a:rPr>
              <a:t>)</a:t>
            </a:r>
            <a:r>
              <a:rPr lang="zh-TW" altLang="en-US" sz="800" b="0" i="0">
                <a:solidFill>
                  <a:schemeClr val="tx1"/>
                </a:solidFill>
                <a:effectLst/>
                <a:latin typeface="+mn-lt"/>
                <a:ea typeface="+mn-ea"/>
                <a:cs typeface="+mn-cs"/>
              </a:rPr>
              <a:t>辦理各類會議講習訓練與研討（習）會管理要點</a:t>
            </a:r>
            <a:endParaRPr lang="en-US" altLang="zh-TW" sz="800" b="0" i="0">
              <a:solidFill>
                <a:schemeClr val="tx1"/>
              </a:solidFill>
              <a:effectLst/>
              <a:latin typeface="+mn-lt"/>
              <a:ea typeface="+mn-ea"/>
              <a:cs typeface="+mn-cs"/>
            </a:endParaRPr>
          </a:p>
          <a:p>
            <a:r>
              <a:rPr lang="en-US" altLang="zh-TW" sz="800" b="0" i="0">
                <a:solidFill>
                  <a:schemeClr val="tx1"/>
                </a:solidFill>
                <a:effectLst/>
                <a:latin typeface="+mn-lt"/>
                <a:ea typeface="+mn-ea"/>
                <a:cs typeface="+mn-cs"/>
              </a:rPr>
              <a:t>(</a:t>
            </a:r>
            <a:r>
              <a:rPr lang="zh-TW" altLang="en-US" sz="800" b="0" i="0">
                <a:solidFill>
                  <a:schemeClr val="tx1"/>
                </a:solidFill>
                <a:effectLst/>
                <a:latin typeface="+mn-lt"/>
                <a:ea typeface="+mn-ea"/>
                <a:cs typeface="+mn-cs"/>
              </a:rPr>
              <a:t>民國 </a:t>
            </a:r>
            <a:r>
              <a:rPr lang="en-US" altLang="zh-TW" sz="800" b="0" i="0">
                <a:solidFill>
                  <a:schemeClr val="tx1"/>
                </a:solidFill>
                <a:effectLst/>
                <a:latin typeface="+mn-lt"/>
                <a:ea typeface="+mn-ea"/>
                <a:cs typeface="+mn-cs"/>
              </a:rPr>
              <a:t>113 </a:t>
            </a:r>
            <a:r>
              <a:rPr lang="zh-TW" altLang="en-US" sz="800" b="0" i="0">
                <a:solidFill>
                  <a:schemeClr val="tx1"/>
                </a:solidFill>
                <a:effectLst/>
                <a:latin typeface="+mn-lt"/>
                <a:ea typeface="+mn-ea"/>
                <a:cs typeface="+mn-cs"/>
              </a:rPr>
              <a:t>年 </a:t>
            </a:r>
            <a:r>
              <a:rPr lang="en-US" altLang="zh-TW" sz="800" b="0" i="0">
                <a:solidFill>
                  <a:schemeClr val="tx1"/>
                </a:solidFill>
                <a:effectLst/>
                <a:latin typeface="+mn-lt"/>
                <a:ea typeface="+mn-ea"/>
                <a:cs typeface="+mn-cs"/>
              </a:rPr>
              <a:t>08 </a:t>
            </a:r>
            <a:r>
              <a:rPr lang="zh-TW" altLang="en-US" sz="800" b="0" i="0">
                <a:solidFill>
                  <a:schemeClr val="tx1"/>
                </a:solidFill>
                <a:effectLst/>
                <a:latin typeface="+mn-lt"/>
                <a:ea typeface="+mn-ea"/>
                <a:cs typeface="+mn-cs"/>
              </a:rPr>
              <a:t>月 </a:t>
            </a:r>
            <a:r>
              <a:rPr lang="en-US" altLang="zh-TW" sz="800" b="0" i="0">
                <a:solidFill>
                  <a:schemeClr val="tx1"/>
                </a:solidFill>
                <a:effectLst/>
                <a:latin typeface="+mn-lt"/>
                <a:ea typeface="+mn-ea"/>
                <a:cs typeface="+mn-cs"/>
              </a:rPr>
              <a:t>22 </a:t>
            </a:r>
            <a:r>
              <a:rPr lang="zh-TW" altLang="en-US" sz="800" b="0" i="0">
                <a:solidFill>
                  <a:schemeClr val="tx1"/>
                </a:solidFill>
                <a:effectLst/>
                <a:latin typeface="+mn-lt"/>
                <a:ea typeface="+mn-ea"/>
                <a:cs typeface="+mn-cs"/>
              </a:rPr>
              <a:t>日修訂</a:t>
            </a:r>
            <a:r>
              <a:rPr lang="en-US" altLang="zh-TW" sz="800" b="0" i="0">
                <a:solidFill>
                  <a:schemeClr val="tx1"/>
                </a:solidFill>
                <a:effectLst/>
                <a:latin typeface="+mn-lt"/>
                <a:ea typeface="+mn-ea"/>
                <a:cs typeface="+mn-cs"/>
              </a:rPr>
              <a:t>)</a:t>
            </a:r>
            <a:endParaRPr lang="zh-TW" altLang="en-US" sz="800"/>
          </a:p>
        </xdr:txBody>
      </xdr:sp>
    </xdr:grpSp>
    <xdr:clientData/>
  </xdr:twoCellAnchor>
  <xdr:twoCellAnchor editAs="oneCell">
    <xdr:from>
      <xdr:col>3</xdr:col>
      <xdr:colOff>0</xdr:colOff>
      <xdr:row>6</xdr:row>
      <xdr:rowOff>0</xdr:rowOff>
    </xdr:from>
    <xdr:to>
      <xdr:col>4</xdr:col>
      <xdr:colOff>1276350</xdr:colOff>
      <xdr:row>14</xdr:row>
      <xdr:rowOff>47625</xdr:rowOff>
    </xdr:to>
    <xdr:sp macro="" textlink="">
      <xdr:nvSpPr>
        <xdr:cNvPr id="2049" name="image_2" descr="data:image/png;base64,iVBORw0KGgoAAAANSUhEUgAAAmQAAACzCAYAAAAntQACAAAAAXNSR0IArs4c6QAAAARnQU1BAACxjwv8YQUAAAAJcEhZcwAADsMAAA7DAcdvqGQAAP+lSURBVHhe7F0FeBRJ037jrgQJCcElwd3d3d3hgMM53N0PONxdD3d3d3cJDgkh7snK/FU9u8km2Qhyd99/t+/DkN2Z7urqquqq6p6eWSO1JEkgGPF//yjUdBjLHxOAzzP0XftfAPEnGUPSCDBZOQopE/4iQbMajYz+eS1+K/6/8m2AAQYYYIABaUFa49z/UEJmwH8JhkTMAAO+HcnO65K78BdPBA0wwIDvR+I4aMwfDWP1r4Em1/1b8U+0+T0wJGMGGGCAAQb8l5E4DhpRAI+L4P9rQZL5+asTDG2P41vR3hrV3ipNiGR5SkroH8XfITsDDDDg70bK/skAAwz4/wdtrDaS1PSJvxgbiSAeGhoqLvxTMDJidpi5f2rP2Pc5PO0eMqhVQo5/Ff/aROv/Y8Jlb2+fxL4MiaMBBnwL/uqETEv3n/K/Bhjw70NKcY7jovaasVjZETcu/2nIDiAx0z8vWDN96q4kH0khX5cd0nc4O0rE5GTMhL7oo/9zoJXHz5PLPwvuh5zAGmCAAfFIzg99q3/61vJaP5g28EQ0bjJqgAEG6IW+eK0v7hn/7wX2hM7grw7WCR3KtziueDCP2uN/Bf9LvKSGf0tyaYAB/yzUNL/WJmDGkL4xuTLAAAP+PuiLe8b/O4FbNxn6mU5EdkrsnowkNbWioq/xgjCij/JBzizusyZRS4YPvq4LWbByO9r6/zQMSY4BBvx/huxPtEjdT8vJmDEU9FclfJcaJkmSsm/196n5s/8Vf2eAAf8GxI/Ufzm0CQo7JP6szzEZQwmT2DDcvHIW4TFArLEFOTRTzdV4JF2iZ2eoFA5RMuLUz5To861Lak/jKHUPBpdRGfGhnckaYIABBuhHwglWvC9h36FNuowpETOTohDo+wHL1mxAWCyXkP2QFslP1GR6JjwxFXRl/8T+zAADDPh78K8fbdoZXMJbk0kdE18zlRRQBb1Bv+7tMHrKHISTQ1IYmWlKJIWWHjswY6MY+Pt9wuRJ0/Dk6SuoxUV2cOwkFeKv9oiJisbdB8/xNSgKSqJvSMoMMMCAtEBMJsmvaH2KiiZ+7KPYf5hISpipwvH41hWMnDAdB8/eFElVypD9jpyMqSBFR8DvwwfEUkKmMLIQvonTM/Zl8Yj3VYYVMgMM+Hn4z2QBuitiiVfHhDNCDP1V4e7DZ/Dzj8Ddm9fw+b0/1OTwVMbmSRImzreMaTZpLsUI58g3CxxdMiA0LAJjxoxCdEQoAgO+wi8wEFv+3Ilpk8ajS6cOKFG2PLLm8USTZs3RpUs3+Pv7aygaYIABBqQMre9SKaKxaNECLFy4GF+/BpDvYn/EM08Jly9fRp58+VCuQgU+K3yXvBpvmsSPcRLHE1H2YbGRYRg6fAwKFi+DlcsXUaIVQ+XJOxqb0ISTaSsQEhpFXtKCzslJoO4k1wADDPgxJHkP2T/92ou/Etw/fUv2nIxZSOEIDY9C83YD4JYlBzq2bYDf/1iIyfNWInuO7LCkMibqWE0NGZyMWahCcf7CRZy48waSmR1uXb4I72cPkMMtHe4/foKileuhetVqMAr6gNVr16Fl35Ho1W8grCiFM+MZKZQiseOk8N8Ofa+9MMAAAxja8Z/yHFmeCCrJ90Tj1r0HaNqmJ2rUqIWFsyfC9+0LPH1wG/2HjUZGr3KwtHPCh2ePEBQUgAF0bsiQweRzyI9RfQZvszBXK4T/e/38KX4dOBz3P8SgcdMmaNegNPbs3IEoi0zCZ8YGvYKf71ecu/oODZq2xrz5k2FvawYz9X/DdxlgwF8F3dde/KcSsqSQ90yYQAFTdQQlYMuwbt8V7N69G3nSG+HY0UOYsnAj5i9bg7y5ssNYHQNTdj5G5IRIauZSFCyiv6Jbz17wVTqgx4BhKJQ/H9Lb2yHA5x3atmuPJh26okvHTogN8EGrdh0weu4SFChcAuF+X5AlUwaYGPHeM9lB/tthSMgMMCA5pJ6QceLD+8S0ZVUww4PHrxASEICnN8/g3t1beOcTjODIGEyePhWZ3T2QKb0rbB3SQWFixt4elpSQGVMSxmC/E/b1MzasXIyLJw7ixuNPKNdmABYsXABXfMT0yROw95I3lq9YiWI5bPHm9VuUrNEDpSpWx+qV02FvYwJzFW/X0L470gADDPhWJHwP2f8c2Nn8+IyLEyYtkltWZwdnyg5KUmHfwQtYumY7Zs2eCtfMzlAam6JW7TpoUqUEeraqjxu37yHaxErs12C3yDSpNp6/8cG167fx26+tYWcaho6dO+G+90dcefgeazZux29dm+HC4S3o1GsAFOZ22LF+CXp3bIoSJctj2OipUDAhzQMABhhgwH8Tyb8fMR6cjJkqwvHk3h18DQOije3hVaAgqlQsiSGDemLevDkwcXDH4rU7UKtqeYT5elPitBJ+fgHCIXJ93cSJzwRHKNC0ZRscPn4ULZvUhFqhgIl4laIRSpYpjXT2jvDIlBmvX3lj+67dMLGxwfipk2FnbU2TWM0DAIZkzAADfgr+BxOyvwOUUvFSPSVijFOnz2Hk2ImYMWMWqpYrhnevnmDLrkOYuWAl6tarjQJ5s6Jlozr4na4HBoeJmSkfvCE/S8682LJ1G8qWLIkl8+fg4e0bGDt2LDr0GIDBI8fDKDoEsSF+sHV2oQTtTyxdvACb1q6Al2d+fA0MEckd37g0wAADDEgN/Esmp06dgmf+wpg8dSZUKhUlRSqoldGY98ccFCxaHLm9PKFUquHk6IBTxw+jerXKuHv3rvA1ggZ94tuWJlTPI3sO5MiVFzAxhqWlJUxNTbFj134sX7sRGVzd4f3sIbq0bYHfZ/2O9x980KpNa2TM7Eg0eP/Zj0+cDTDAgHj8DyZkzNKPs6W7Kqa7WsZgh2RmFCNuVZ48dRHDRk/Gb8MH48rFEyjjmR3lihbB8vXb8T5UwsN3XzFz9iwUzmKPpVNHomTxEhg5aTZefPBDrJEFjM0sUbBIKSxfuQ2u6T3w+fl99O7QHDlz5cLEGbNhbm6GTOkcERIUhDUbNqJF6w5o0rwtPvt8QoYMzsLBGmCAAf9tsL+SfVbydwh4PUphbI3eA4egf48u8H50G7GxUaLe1UtXsW7VFpw7fQhNmjREpx79sWvfMfTp0RluLrY4e+4ClLwCZ2Qs9qyaIhp3rp6jSeYUdP+lJypXqoVVmw/iyo0buHrjDoJizGBlnxE3Lx/H0b0bMXr0aPJ11jh8+CBOHz8Hife/aniW+TbAAAN+FP/JPWSciJmoo/Hntu3Y8ud+TJk2HQUKe8GUzqnCAlCjfjN4lGqAmfPnwoacl6U6DB+f3MSYCZPxNtAIHnkLoU7dGmjZqK64dvroYXi/egdbO2vs2LYel+88xpSlO9GpTTOkV3jj2MEDWLT3Flp0/AUFcmVElsxuaN+5L/Ll88KUCUPJOcrvMPu3w7CHzAADUoPWD+iblMq3CPm5Saglyq1McObqHTjZW6GImz22bt2CXKWqwqtERUgmFmLDfsSnl/gaGATbHEUowbKFFfk4K1WUSMjevH5BdXYhnbMTXJ3s0GfIaHQZPhd9hw6AJbUWHfgJVw9vx4I/fsezj8GoVLcFchcui3LlyqFySU+YG8U/5GSYVxpgwPfhP72pnx2aUhmLvbt2IyoyAu3btoalpTmUamN89XmP9y8eov/Q0VA45ER2z+L48vEdalYti0F9u8LKwoRqk6vi94aR2HiDv5HmkXEzdQzu37+PXgN+g5VDety+/wpVK5bF+gXjcPzcOazacwV5ChXHi3uXEBEahnefQtCsWTNMnzwKJlTfkJAZYMB/GSklYjLkp8RVYkJpoY5AaLQSg8YvwZhRoxH76RFuXTuDei1bY/+Zqzh7+z2mTZiE83+uwMRJY7Dz8i24emSjZCya6saKVTLxMJMUBXVsLPr17os/95xE5kKlYWTthF6/9oaFKgwFXNR4+PAhhszdjOMXbyNnNlfyd5Lwd1zfAAMM+DH8j2/q/+thamqOlq3bo0vXXygZM8Xp0ydRv359dOjQCSuXL0PAVx84OdujRMli6NCuIwoWLA6FsQVijc2ptlK8/oIfBuBkjB0pC3PPnj0YN2E8fl+4EJu3/YmZ06bD2twCt+7cw6ePPnDNlAGVK1bAH3/8gQOHD6FQ0SJQkw/WyYcNMMAAA5IFJ2M8cZMPCfv3HYC9oxMcnF3g6JSefMt8PL53A8721rh554F4s6KVtT0cbO1ha2lGCZ2CEjGiQ25fpsTu3xhnz5zC00ePUK1aRXTq0hUVKlbCvds30LZ5Y5QrWxK2dvaIVplgw9bd+H3mPNy5eZ18379/AmmAAX83/jUJGS+Zy8vmspNJDuJlhnwYUSplpKbDGJWrVceO7Xtx9vQFbNqwBmXLFEeVGtXR7ZeOeP3sKY4fOACVSqI6WtrsEFX0SYF3L15i9MhRWLdxOx6/eI0161ajV98+GDN5Jl01R80qlfDp1VME+37AxdPHMXrsGDRq3AwXL11BjFIh8030DDDAgP8yEvqteH8WD96qxQ8imZLzevHKB4uXrEPDJg1gYqIUEztzc3Nk8XCFhaUJbG1tYWYGKOi8tb0drOia9qlIPvh1O/wO/ndvP2Pq1DkYNGQQLO1toTS3x5iJozCif3cM6N4S1SpXwpz5iyAp1QgKCoKdvQ21Z3gq3AAD/gokn7n8R8DJWVRkDDq0bYMO7VqJN+cbm5rBwsICL16+wY4/NyPQ/4soA0n+sV7t77tFRETg/fv3GDVqFNasWoGC+Qtg6rRpWLZmFXJ6FkDNOvWJlinq1q6JIP8AbN+6DS2aNMSyRQtQt2YNFPTKT17WRPw8iQEGGGBAShCvvZBi8PbNK3TpORhu2fOjkGcumBrF4umr13BK745MGVxgpOa1MXmSJ1FWZ21tBUtzU0rm2N+ZiEko4+vXrxjw20i07dgVjRrUQWREMBQqFV0H3DI6Y93q5Th3+TrGjJ+EIsWL4vdp49C/d08UL1oYamNT4kZ+W78BBhjwc/CvGU3iR72Fo2FHlPyKE+/DkKEtYww7GxtMHjsUj+5ex8OnL2BibgdJocTB3buwfPUybNiyEemc0pGj43eQ8cPipuS0zGBl44iKNWrC3tEBLjbmsDNV4eq1y9i+ew8++HxGyXJlyHEZoWylqmK1LHu2XChdpCB2bloBI2U0ypYuA6Wx2MlhcGwGGPCfBo//eB+g7+lFfpGrmXE4rlw+jeuPX6F2s3awMVXCOCYUG3YfRMM2XWBrZQN1aJjwXwwTKRaWZhLMjSXhY5RG5uS/LKBQqHDoyDEMGTcR3X79VfijEJ+3QEwI78pASGg0Xr7xxdmL13Dtxm0EfvmAhbOnYmjfHmjcqD6ate2KM1fvCX9ogAEG/Bz8izb1a51ZWm7/URkjOtRqfH7/AREhwYgICsDzF88QQJ837dgLc0c3pM/khgDfT/jw4QP8/IJRtVo1LFg4B+6ZM4p38PAslJ2mmVoBq9gI9BnQBzG29nD2yAO1ygZ9f+mOzFYRmDZtGo5deYl1GzYih6s5osKC0b5Tb9x57I2NO/egSLHCsFT9+zfJGjb1G2BAckjdf5kiChZSKF5/+II2vadhzbpNyJUe2LJhLZ6+D8PoEUOQ3jQAp89dwMKdN7Fk+RJ8uHUaHds0RaEKVWBqkw4xCmNMnzYV2V2siaIaChMr8l+RCHx6GVVrNULLYbMRqbbA/k3LkcnBEnlyZkN618ywcXKDjZ0tbM3k/WcRsEbevJ6oUroQTI3+G780YoABfwVSfMoyLIxmV/Gn/qWQ94BFhgfj9ynTcfL0GaTL5I5c+Tzh5uYGl/QZYePgSIJygKWpMcmFUiUVzQVNTCh5KgJrKwtyn0RDIyZOzMzU8lK/0pgo80qdZAxjtYTdWzbh3IVLGD9jHpxd0sEM0VQ2Gm+f3kOD5u1Rq+NvGDV+NGxU8oMC/2YYEjIDDPg+iJV9SUE+hZIfYxNEK83E1gpFVDA+f3iP7HkKUin+fdwo+l9ChMoa5nTdklKnpw/v4djp8/DxD0HmHJ5o164dnCyNxIobv5GMf98y6vMrVKtdH71nrED9ps2EP+InKcXEVVDmuwLxL4Pl25UMYyPeB8vn4lf3DDDAgLQjxYSMAyb//TcnZeJlrJK8qZU3uvILLGKMLSiRMiEnJfebHwtnZ6RNuhLfUtTu0dAPOeFTKJR48fSVeKu2mhI7BtNlp2mlDsetB88QbJoJXkWK0Pf/XkLGNiYCjQEGGPBNiPM/mp9b0t7elEQCxT/DRGXo4IRJc4H8mymURhbiKz8coP0NXVP+sXJVFM5fuYacJavDwtYeFvy7vVSGfRlDS1/rD+Oh9YOGhMwAA9IK3diXakKmi///QTOpw5D7RAd95gSJN7mKzfo6ZRInXPrkwM6JHRWf1xGjBnJ9/n06sb9NfJPp8sHvHuMNtrHG/F4zU5r5xiZp898GwwqZAQakBq0PSuoLvs8X69KJ93EyFY2PEv6IJ6YQ/oj/ardkGGCAAX8tdBOyVKc1/7+TsXjo9kP+LDsnnjVqnZSxSNISOyL+rIaxsVxGKzjdmWLSZIzB5TkZ488yTS1dbo9nqtw2/6acMc1ODc7PAAMMSAlJfVjCc3phbCImhLI/ovLsy4Tzivc3sj8yhdrYTPgjXjHT9Uf6/ZsBBhjwsyGP0n8B2MfoJkla8AqVWKVK5FT0OTJtmYRlNYmV5py2Hida2mV8fUj+upzg6SJVp/ovx3+9/wYYEI+k/oGR2J/wS2K5XGrJktYv8q1McVD55Ookd94wPg0w4OdD37hKcsvy/yu0nCd2Kcmep76m5ICSu5ZmJNewAQYYYMC34kf9SSr1f4rPM8AAA74L2rGXJCH7rwxK7meCBFTbbZ1TacF3VvtPwuD0DTDgL0IaHVGyxQyOzAAD/hHoxsV/zS3Lb0WCZCwR0pI0fEtikVpZQ5JigAEG/B3g18PqhcEH/UsRfwvcoOH/fehJyPTvYUgNrGz5OZ3koZt48KeEpZO2m2KikpTAj4HzM02OllKypoW2jE61BNDlXR89Xfb1Xjc4SBm6gvoR/Cw6ifEX0U1V/5p2E5fTnE6CuHL859uHdzy0DajpP/6XVjvVKZbGGvrBlTUEUmpbp9j/Nr6B0RRlnZwjSgRjKqS3mDGd5Qt/meAS+vckzXxjuxxrUi4ut/eNZNOMNNt9GqGPT902tJ/1lUseJAN+fZNGDvwp1bqaBlLtn6acAT8X37hCxgpWyIdQrwzWi7zF1ChFHSVMPDRPHUpK+SCIpx7pLx9MR7wvTLwrhw+5PT4j2mBSceT4GvMk88XXden8FWCD1R76oO2rvuupGXtq1/+N0N9n0qt4jxLbCP2hg/9wLpA26NgXv02cVBJnEyKh4GuyzdAnxGqv/SR8nx7ZlmlsCNuPt2XBrh56KdmZLvQl/cmD5UZyIflw2yybJNQ19PTTlfsgHzLv8WP125Gkb/yuLeKNZcRXvmecyzSZjsynls4/gmRlo+GPmBPckqy/tZ8MrfxSs5GEiJfL97SZGFp5RwT4ITosWMiaR16aaPMDDNpxrEF8Ysl88vmEfl/ND3IlCm9p6r9OkZRKx9s9ty8j7X4pHlqeOBbywd+0ZHTH1reNXy1d5k2FID9fXLxwCcpY+VVPfEUrJ21bifGt7Rnwc/Bte8jYSUcFIiwoCNFGlnEvGVQamcHC3gU21oAlfU/9183kwS7MQR0L3zfv8cY3CHkKFoGtPf+kB/9MCNPhQchvi5YQERyNe49fIr17LnhkTS/eE83DTTYb4ksdRYwo8eixt+AtT+GCMKWLzKEx9elnG5hWSmmnqh24+nPgb6f3/w8p2RefT6gj2ZmQwVGmpMaDJ5+QJ19+8GvbmII5HQllRc4sjoZGxsKJ88t2qYaxCSKiVHj53h85s2fD9rXLYGOswOuXj3D4zFWoMxTCH4tXoHhOW0E7WXDjmoa1H3V5j+vdd9mczrjgQGxkQkkiv5ZFHg+yvSe2o8TffwJ4nKvD8ODmPRil90S2nK5CJkllHo+E/da6ew6K/PuvWt5TR7wstf3SQqd/Wr0amSKWfBCXZPnwkRzi6MYxymA6Mp9KYzPBsb4+JrVNXfyo/LXSkVmLb4XPqxEVEARTS2tINjZxdvBX/nqk3FdqSchFfpkst8ttJpSApt+aF9MmFppWzAn6Q3a1Z8VijJo4FbO3HkaVauVgRVdSHG8Moe9o+kDUjKkGtfn5ox9JTQUToyhs3rYZ1k5OOH/1Nq5fe4batepixoxxsLY0FvKSx0xq+knYH36iVVsrUdd0wH2igwrwy8UTlNdRps7HZMB0OD2liMevH6FPHN/00+GrjNT6wyCaNE6CfH1RtXoT5MjjiT+3b4SJhRW0ryDn+Gj4NdJ/FuxbeNwx0qLVBDh/8jg83D2R2S07MmfOTIc7fffAilVrxXWZbEJoG4sHGyAFWkUEfp82Bw2atsaq5YtQukRh7Dl8IX7mxPXUCtw6dwYly1XA0hWr0bxhHYwaOgaRNEY1oZb+o5mXXwCaN2iMUaNGYPTokahepS4+fAoRTpZnlvqgny8iTI6ar2gPcV4Yd/yKQUJo6om68oCJp83feeajO2OTzzG09LRnEnP0X4H+gCdL5etXHzRr2BglipXGm/df4mSVGPE0tFclfH35DDVKFkbXju3QvF0bFC1ZHouWr8fL5y9w58Y1tGraEI0bN8TLt59gbm+rl24c2Pmqo/Hl4ztho3xwW7orNVok2x8RWNiW6I8eZSsVCjx5+BCb169H/3790LRRaxw5fF7Q5iPhrJ8tR0FsKTBv7kLs23dMXkmTLyZAUltPCcRnTBSmT56E8pWr4NnbkFQCSjzkfjMTUQj4/A5DRk3B+y8Rcn3iU9DWSJk54h7woeVOrs/XqbciSMlS5etaGYj3ONAEbProEejZbyRCiIBMMXkIuuwnAnzw4dUzSjT4JIVrClgHtm3E6o27wJqRW0sI/br8iaB+vnr6EIrIsDh5CBtRxWDw8JHI7VUEl67e0atXGdR7MfHgl03LfYgvK8vb++lT3L97T1zTlXdiyHKiUuEBGDt0AK7efiT8bJxcNO2oyA75EIrlKonti77LyYPOQfK3sbJEVEQEbG1tuVScNWv51h4JqLG+aWqyd8t68gEl0a17PzRp0gJFixSBz7vX2LtrC4zNjNF/0G9wzuiGoLAYmJrzGpoueMxxz5mXeGjbk/lTYuKY0ejbpx8iYlSa8ymBacUgJPArXnp/TCDznX/+iQ3rNkJFRbhUIukkBMs7NgzzZ0zC7oOnmdN4noh+eIg/FPSRz+mO/+Rpcj3qq0qJEF+y9/cfUaVGTTx89AidO3VFoQKFUK5SXTE5TZEvA/526Hr3NMAI0ZIFho4ZihMnjuLkyZM4deoUTh4/is5tmousXjfb1g5SXYcmn+HBEYL71y9i/vq9WL7tCNauX4yhvdtj+Ihx+Bwom5QIgMGBGEtOqUPv37By4xoc2LQIhzYvwaGTVxBJRVRc0kiNuYvXIcbIHjv27cP+PX/C2dwI8yaPF3TYwPUZXlJHS6U1DkdbT8UVmQ9VJPzev0IUjYo4B6V1Qnyd64mDr1CQpkvRURF4+/I5rl2+gH0Hj2Ddxi2YPXs2hv02CG2aN0XhwkXhVagS5izejCgqLw/ChBDNyx//Y2DTZGsyQ7r0mVC0gCeiQgNgbimvuGgRFwh4Zitmt9qDQHpJ75YBubO5oUuPrpi/ZCXSZ8mNSlXroHz58sjsmh658xfE48dP0apVK7inZwtPivg2yCIC36N+lVIYNGYmIsQ51r1C2AofzJs+GjKohFEYXj64As/c+TBo4Cj8NngE2nfogkaNmqAhJZ2NKdBMnzUP1yl42traw+eNN3p26YRXH74Iu5P7zsk9gy0mAqroIOzbfwRjJ8yEf2iUxnEnRBJb5wKJCwnILXzyfo9bt+9h5IhhyJPNQRRNrl8sH74Wd50DnyoCV04fw8JVG3Dx5kM6yXR5fFDSoIjFTUqGp07/HVv2ntCMYx2QTFXB/ojwfYdQ3w84evAA+g0ei5qNOuDukzdUgFpShOHFk7u4df8xr6EK6gm7w2fkvsRDgaB3T1CjfAms23FYtAspElcunMDEGX/gU7DMB/cnTuepQsfe9CBZMceB66rx/tFVlCvmia37Tsp8Ua8CPr7C4dPXkadYJeTJ6xXXShJ67HOkUBzYug7deg2B9yddG6BPaiWO7NqFJnXr49VH33j/pYME3WX9mUTh46uHGD15GsLpFKcyQp7Uzpmju5AtdzHMX75H2DxDa19aMtpb7mJ8iNa4pAp3nr9Buaq1Ua54fspBInDv1i1s2bQZEyfPwvK12xAcGz+O4nVA34wVKFW+FBwcXfA7TT769huAQvm96MiD0oULIH/+/LBySIf3Pv7o0r0XKD8T3kPmiuUTQ+19RaDfF3z94ofDhw5g0G/DyKbaaWyKpEI29fzxE9y7+xixkrg/I/hICD6jPUt0jcLh89Eb5SrWwqZtp+T2pFhcPH8J06fNwtcgeVEgRVB5GJHOIoPw28jxeB+i0Q/7G5L3xlWLkb9IeZy5+iyuZY10ZejqToCuxIRh4e8z0Kh+Y4wbPw026dNj4KhRyJUrH1SxKuzesQW5PFxE6STVGTonda/zZ73lDfgpSN6T6IORMaKUxshfuDiq1qyFGjVqoHr1qnRUhltGhyRLn0kTHjrH/7EDUUaLxClrvsLw8HIXo6deneoIDQzC1Ut3RFn2Eo9u3cO7959Rp0EjcSp7rkwoViAnduzdL/b8mNDwjQkLxk6aWVRr2JoCtj2sLM3Run5NXDp+GH4BIRpXkBw0A4wdBy8vGBvjysXLqFW1Bv7csgsKOiXxTDoiCG1bNEHxMtVw51mAqKXbv2vnzqJp3TqoVqkyihQqinz58qFKhXL4rU83tG3eGL0HDMbDV++hpAyPf8C8XLly6NixI9p37AAra2soYhXfqIx/L+IdMUvEFMamVsiYMT0yZ0oPJ3tbYWdaWfHqp9BtUlMjkJbMjOCVNw9Onr6ABUtWwMrcAtncM8HN3RXrKBC0btUOgcFhyJ0rW7Lyl4MLO0cFXr/yxpevQciQyVVjy0pMGjkMzVt0oFnyFz4jwDzxoe2J3Ce2GiXcs7iS4ZoiIiIaTRo2xJzZU3Fg/24cPHgQBw4fxrrNmzF/4TJMnzELtatVR67sHkhPDlXQEf9rwTYbgzfPn+LxM28MHDkODg58E0gX3GZqe4FkvrR95Jn1yg3bULdJGwzo84u4rRHw+TNee78UpRLvtYsfB0yHaagQRmN26oy5GD9hAho0KEMkiebChahYujRcXV3RuXNn3LlzB0EBgbzTQCCOJsnqy4fXKF4gHzp1aIV+A/vDJyAc46fMgqdXdi6AL28+4/K123CwNsfurYdFXRFA44hotKlZFRGnKWF3z5oZGVwcKeAaC7+AKAUePXiI5s0aI72jJohTf9iuuCbXS3ty9q2QdcM8VmtYGxXLlsKkSVMQEsanVVi/bh3KVKiADTQRdXGWf9KID64VD7k++68ypUrixLFj6NOnH2KETLkkfVBE4dK1G7C2d4axmbWwS76i2yuhQtEAVyTJmKiR1SMz2V42RJLC5yzaioAQShWNlShWtBBNNlV48+aTqKNLRwZTVyM6Ihx3blzHgZ07sHTOLPKFfTF94RqcvfUI+fLkRekinujbsxvWr11Nyf9dnD5zHnfvPpBJEBLGD2Mac5lgQv756KGD2LR5HbwKegFWtsiUMTN+7dETgwcOQt68nrC1txM1ErqEWHz6+BoFCxRAp/adMLDfQPj5B2DClOnIJ2xKgY9vXuDS9Vswt3PA9j+3i/qJx3E8NLKlvx40Pp3TZSCzZ13EQB0VhnsPn6FR87ZIl84hzq8wDS29hOArscid3R2umT1g66DhnRM1aqNTh3YUek2xeOlKqKjyu3cfcPPuQyi5OS4nfr80nh8Bc3MMGD4cC/5YCG9vb7Rp1xZdu3eCja0dKlWqBNcMzglu8XNNPpL204C/E8nFoCSQhKLJiVFCYW5ho9Gc7OjYwJgQHwkHARXT58z4VEwU7t6+g3yenppKZsjgngUZ7G3w4u5NGHMZYxNcvfcUdulc4UqGLXaLmBvRbDEXnjx7LpyOEc0kP719gfdfQ5Atf2nZ2KlukTxuCA/8gNfJzgi5Ae6TCsqYcEwdMQITRozCl9BYFCtfCUVyuuK37u1w8sJtMQOHhRGyuWXEC+93CAyXb2nGgfgvU6Uapsycg76DhmHnnv0UIJ/j2q1r2Ht0J4YP6AXHjNkwcPQoDB01AoOGDsOAIcMwdOhgjBnWE327NYO9hZkcDGSKceDvic/925HQEbNUTGBlYw1nZ3s4mBvDklyHkQgcshPhwCr0q6mWwObIKL0KFsKjx+9Qung57Nu6imwMKFa8OI6dvYRBI8ZhyPCx6Ny+nma/iQymEE+FqcvrMMu2HEPWAhXRp1tHsf8FxtFo27oZJeSnMYESM2O1zBfzxO5U4x41feIRYg4TKwdkyZoLbdu2QeVKlKBkcqImYvD06XOsWr8TV24+jqtnbGECJ2dH2FO/dVegBZ/MYEwsVi1bjgJly6JOy+p8VseOiIpYPVFrLF2nT1xA21lxlThWhOLR5VN4evsmHrzyQXGa9U8aOxY1ypeGZ1Y3FC1UEFMXbBArJiKZSQJqQR2FSH8/dBk0AU0798dv/TqKfaXGpuboOXAojpw6h8++/nhCfd27axsG/tIGDiR4ZoW5EPwRz5nd3FEgTy7MnTcbxcqUgk9wJK7eugtlbBTpNxZz1uxFgTK1cHLXKry7dRQrV22R5U2E4vXG/SdOiR7TFjtzTGzh7JSBAl96IY+X3j54//ELurWpCw7jpiQrThL9I8SaiSiT0B4TgynL1PX5ugRiFtCW1xysH4aZLSZOn4Uxg/sinTXN/wKj4ZIpK4YO7IXTx4/ij/nrcOP287igKbfE9TXWb2SBDNlzY2Dvbnj95CbmzJyFdm3bYvig/rj74C6uPX2B1j37YtiQ0YgKk2tzywk5ViI66Ativ/qQwsxhae0It/QOeHr/FSbOmIMTV+5RGQtY2tggvZMTihXMn+ThzPi+qkiO/ti1azcOHdgPVXgImaEazjkL4iT144X3K0rwvXH99nWcPHMSe/f/ia2bl6NS6ULCznkOFM8bjxsLmFnZIbubC14/v4sRIwdh2OjhJDcb9PltNCV9u9GvexfMnjUNBfI7i1oJ+kaMuXtkQf58npg35w+ULlUWgYHBuHnzOvl/kiPNCtYsX4kCFSphy/59eHb3GjavWCm0xHbAf2UwLwQxrviDBSRzK7iks0dWV8qk1KF4+/IxvD9/RbP2XURfTElHgYFhCA6THx7S6jAxbFmuzk5iAsT1pIhQPLn5gCZpJ5AjmxuuXjiO7DlyoHjpcmjVvitWrN2q4UtrB3xoODXinXkmKFKqOEqWKIzrl89j3/79WL91K7Jky4axFHtaNmqAPNmyw4HGQ5d+o+BH+bbGGnUVmcB++bP8nduJl4oBPwca60or1FApYmBuaoLYqAjcunkTz58+Fgk6K5LNgQ1N1zElcWaiAB1R0fj0/gPsnZxFXaVwlhZwtLXC53feYkM+F3zs/R7mNk6wNDOlgCkbnKOjPfy/BiKCZ5KqWPi+f4uwaBWsyLBEyzzwbTjBUZKz9dM7AHT5MjUzF8ne8sVLRAKnJmc0ecok1KtVHTGUOAohEc3Y6Ejk8SoAr0IZE9LjHaDGZihQpDiaNW+KHLzaIipRz9QxyJIpHc1M7GFKI03mJX4/Gf8vpxwJDf+/CZIOP5xBs0yWr1JIh6O1MWLVEkLCI3D8+HGsW70Ko4f2R+NG9dC+Yz88fRUgyouDbC9OtxobUlNi7+VZGIqIKBzdvQlN6lRF6w5d0WvAcCxdtgpNmzZGpSoNERAiaiUFr55KUXj97BG2HTqNIWNnkH0Zk80wr8Zwdc+Jxo0b4/nj++hKM1Evz7zImrsYNu48LlxW/HjQaJtsxdicAgwdIX5+6N+tG4pTstO5YwccO3IUN27cQlQsJf3Ev5mZGUxNjWFCNLTJGI8BESbUKry9+wRHjp7F8LFjYEmiEnYknLPsLAP49szhI9i4dQ+CI+TELDnwKtbY0eNQvlxVmFpaIjQiHK1JNif370Xg51fwzJcXd/ihGSqbmI62jwGfPmHixIno0aMnqlatQpMu8g90XpQ3MoWdvT0lZ5qeUBVOrL98/IR7D56J1Wi5HNXgvlO/p0+fiut3blFykgnFS5aCtbkJbl6/iv3U53GTZ8Ka/MW08cOxd/tGzJg2j+Qm+yIeZ0LeRgrcu3EJffuNwPv3X+kcJRTUt3ROlkJWB46fQ9ES5eFiY0oBeQFq1qqNTJQsV6IJ1qOn7wWV5MHc8kEtks0akS/idkViqFW5BgltQAsJd65cpsC/AnNJZn379sfKFatRsVwVVKlcEQP6D0a9Ro2wat16XLp0CZs2bERYKEtfA7LL108eYj7JqHuH9ijk5YmxY0cjd47sor1WbVrjl+49sGvnPlSifvUf+CvKFfXC0L6/IDJKTlJZVnwI7oheSMAXVK5YAVsXryT7M4ejnT3Z5CEsXrocdetWoELku0g/lmZqpHe0IbsEQkLDRb/j6AjQuMiSBdNnz8DK9Ruo7aF48eq90GcWV/M4X+f94A5mT52M0eNn4oNvtJAOHwnDBn8xo8RJhRxZs8DVxRYf3z7FnDm/o1atRujSoz9GDB6MFQvnoWyxYhg+brHgJR6ynoxMaByZmBAP03Hr1h24ZkyPciWKkE0Z48G125T4nMJ40oMdJcQTxo/Gru1bMGPqTChpOHH/+NDK6fG1ixjS51e8+UwTfmMrWFhZUqJPKT1dO3HkIEqULAhbB2ssWboKtWo2QBb37KhYpTIePfFmChoQX2JiyfxRHyn+RUVF0Xi9jStXrqF12/bExyQsWbIEURGBOHrsAJ4/ewVf30949uQWev7STlCRoca96zcwcthQ9O/dBx1atxGr6/XqNURQWCSuXb2MB7duoFe3DsSLK0qUroC2HbpjOiXuCxcuRM3q1Uk2GlJJwPyREDSTYJZB3B5CA34q0i5R4VDIzGPCcen8CXTs0hVbtmzBgJ5dUb1SWTx86yfWEDgUpDij5Et0qCk4hlOAtbDg+QCr3JjqmcDcwgyhwf7ijKRS4Kt/MPlxCzGQhGEQH3zbKSIiQgxQNo8Af386raYgYiUPGMoQzSm/M6JzfDsq3knoIO4k0zVBhnQusLGyggPNULgPNq7ZsGn/QTStXYFm+HQmPBxv375HhQrlYJv4sSDiW9ChxIG7J4TK8hJtEC+UXVpRsOQkk08xfTZx/qwRhwEMTiS+vkClgllh75IZpShJqlitFqpVr4m9hw/jvY8frl6/i8joaBQpnAeVypfAvr0H8UuPAYigKMgyTejJScLkhDNmdsXWjevhaGGMlnUrIzY0EHbp3bF1z0GsWrEIrhmcqEw2WNEEV6iMkFAv5IiiwzB7ymS4ZMmBctVLwe/DU3RuURfuGXOhcJna8PUPRP0GdRH69YtIssZPnoLyFNSFjuN4kv9ysOSDkzKHTG5YtHYzbj9+hBs3r2DvjrX4rW9nWJrz01ZGlLvxul1ikJykcCAyCMPGzYS5Yxbko2SJzfLpnWsY1a8H6taoBg/3rMicJTs6dv0VEyZPx4zZc8WeSM0NPB2wxZrCxNIBnsUrYBQFpZ3bNmBAr44oUaIoTXQcYEIBx8nBDtlodq0Pch9NYGzliNl/LESdmqWxbv4E1K1TC3efvpMLSSp8fPcKhw/txZQp09CkaTOilx1uHtlRonhZtOvcD9GxrMV4t1SvXgN4uLnj7p2b2LFzOyVvfpg8bhLGjx4Ce3tr/LFgLabMWoApw3riz+XTyCYqkV7PIIJcg0joKSHLmMkZu0jXR4+ep+/mMDGVkMlBTclbIDbv2kOyf0XjvA5G/DYENVp0xTO/QNy/eQbFPT2Ed9BFfGLF0ASq2FAM79oW7iSntduOynuu4o1HQK9PpOp2djaICA9GziwZkMHFGTefvcOidVtw8+YF1KxUBPauubBm+3bs3rUGSxdMg4u9nEhqqaVzdoZSGQuvfDnx+5zZcEjnjjqN22LUuJFo1LgZJb82FIxvY9yoUbAjnzi8VxPE+L9EhzbtafIZLpJHrT/isZMxZzaMGz8GL168IndmJibDHTt3R+smpcSqDZfkUCzFhGDejIkoVLAoPLLlxLTZi+LpCP1pJMf7aqn83BXbkN4jD5pXL4E961aiUb26aFyvPrasW4N3b15j7oz56EETpEgmokG8xGT7NDW3gVoZjYN7tqBQXg/UrVUZdx4+F/a9fcc2DB88iIpZIme+QqJGQomz3miyRn8aUrvu7rJN7d++Dl8+v8ewSXMxeNwspKcEf+WChZg+ayaGjhyBrcsWoFaZ0viTbCqEOicneipkT2+Hw3v+xP4T5xBpYgOJYpS9gxMQGoMdpC/vB+eofxXQb+gk1GzeE+98vuD+7Yso4pUzfiWeE7tbVzBhUD90qNcIXXv2I/92Dbv27Qds02HHoVPYuWcvPDI6oWTpAuJ2e7VqDTB0yHTEkli5j3yI/2my41WgCIoUKoLMGTLgly7tsWbNKuw6eBK/L1iBZo1awD29Mz48voa1y/6g2HYKecvWRbM2rdClYxt0aFoDLhSKZa0l3uJAveaJsiIcq1euQrNWHTBm4u8IjpQfZjLg50HWZxrAyRJP2cMjQvHu3Tus37ABf/wxDyeO7qOZkjWGjBgPXglPq4KioyPF/fB4R6UxLWNjsSrFRqFWqyn4xtI5U3FeC/6spNm8ip/aogZjIqm8sZGYAWkh9v0Q6dhYOavXC7EJnP8CVhaWMDU1FfzwoKNWqT4/Nk311bF48ewtPviFkhOoLhxTwsHOYFoyPb6m64C5H8+ePED71gPFLP72rXvCEfKRVnn9J8C3AciWalSpgDyeBXHwxEGcPXMCZ06dFpvuy5Yti/Hjx6Jvv35oxU9NNm0Ec2s7VKpak7dMJAXbrLE5vIoWp6CeEU/v3sA2CgZv37ygycROlK1UD7/2GYTAwCA0bdZYvk0g19SAPDAnicTXgZ17cevRU3z87IdLF+7T7N8NSxcvQ81a9XDn3iPs278Ds2fPRP369RFJE40MGZyROb0cwuKDuPzXiL6zTZibWyLoayACfX3x6dMX7Nu3D7/16YO+PX7F24+fxYzc2MQsQRIgnlwjR86Z1eLFi6mMEczIdvexEyfkL+CJWrVqoWvXrjh89AhCiZevXz+T/d7CtEnDYEJmqf/VoOyKTYiWNdWJxMWzp7F8yUL0+qU7KpQohToVy8H7xVNY0aRFX20tnNI5U1A0xZ1zF3HmzDnMnz8Px48fRanS5ZA7d25069YFBw4cwLx584iOCQ4cPIzX797iIyWxGzcuhoW5ZkyqJQQFh8L77TsKwip0bNUI44b1x8JFy9C6XWeoFLGYNGE8jIjfXr37o2L1Sli5ZAFCIiMxYux4zJm3VKZDEnJydkCmTJngmb8Qyc4YZhQ8LSkpO3RwL4qXKYf7j57g1JEjSG/vBCNLG/H6HkZc4NSBdlwnSMzIPqL4IYTwGOw/eiwN41rTR6KVu0Ah9KJEokm3jmjevCnMrB1ga5+OrilgbqJCtpw5eZuU4EObmstJD4FOOmR0w9Dx4zFk7ChKzuwRHqvA2UvXMIX8zN17D7GKkv1pM2YiT9aMVJ+iOHVu5py5uHfnBooXKkSJ22x8/sopJINty5iS6Ppo0bI1Ll27ibWbt6N3/0Fo0eIX+H3xozJyz8xpwP366684eeIUggK+YMTw/jqyYg7pEHublLhy7hw27TmG0RTELS3N0L19C2xYvRT7Dx2guDEWj5+8wKBRI7Blw0LQfDyuf/EyZHmRfZK8GlKCHxYciIuXTmPDpvUICAlFn36DUL9mLSxbsgiWzi6oVqOSHvmroaLEVbaptxR7FGjTujlGDR+CxQsXoU37TohVqTFt3CjYkqB79+6N6jVqYdGyVQiNjMWYMWMxZ85KmRSNP2sHe7hlzACv/PkFv6ZmxjAxs8Cew2dRqkxFPHp0HWeO7oa1UwbAwoGSNZqsUDl5lMUjf8ECJMeeWLRoEYoWLYp+v/bCxlWTUbRQbuqDKa5evkmTMhuMGzkEUmwk/AKDEUJ2Rm5Ba0UEmbK5tY3ox6iJ41CldlUcO34YWbPlwLoNWxFDk9h6Napi3qI5aNu6BY6dugCfoOg4WfNKJx/xr9XQgZr8MvnBk4f24JOPLzZu2Qw392xYu26jvtIG/ADidZoWUILSvG1nLCQjtbKyoRMUrCyUaNO0HgXOc3jyPDwVR0R61TgyMxMTXrwQSOD0yBHLq2E8/shlaz4nnJnK17RJmvhL1+PKaBMtgrkJJVmazwnAJ8UFuayltZVIyHQTPxH4xA0aYNO+83ByL0DBqTDYX+tbt0gCwQ/NJynzLFy4MEYOG4hLR7ajaumiaNruV3wl/6gzIfxvQ6iOFEL6rlq7DqIVlHTHCUcJUzUdFKTorPjOiI6lmbqJOQoUKSq0yEdCXbPtWMPUwhHZs7givYOFcMLFihXDlKkTcOXqEbTq1BeWdplQpXxxsXdDR/vEE88MI/D87k3MXrkFc9fuQJ4c2WEp3JAtbDJ4iH0fG9csF+zzvNI/OAyumd1RqrCnSPAET5ogLoN4JrtSUpJhbW6Gd0/voWiBvFi8ZhNMHVxQonB+7Ny0FodPnBZ7V8ggRfImPnK7vOJAjR0/dhlnLt7D2pWLkM3VES4uLiIRUJs7oGqjlmjVrgMKFiwIC4pwzAPzEscPHfohwViKxYUzp7B+0zZ8+hKMirUaYNW6dTh27CAK5ctBATM5y2feSGHqcPi+fIpOAyehdtv+6NChNYb07yVW0589f4kTp8+KWzBVq1RH9uw5iMdCyJYlMzI5mYk9edpgFRoYgLCoWBQvWQEOdnZ4dOUk/pgyBpVr1kXDVp1FQChapBBsrc0wetxoCtTN0KF7f8xduJgmP5cwdlgfGqNsQDSx0zzx5+xMySJ9VBuZIig0Bpcu3cCYCRNB8z0oIqNhZWqEMsULxrkGYZJJwLrgV51wCY1kKWAu2roFI4b1RvZsWcTZ1KFTStOgEbVvYW4KU/Z5pHOlIhpZs2QQehs98nfMnLFIPOXN1i/zRjSMNJolezq6Zw86/9IZ48i2b1+7hg6t26JDt24oUZrsfcivqF+pArbsvYgMXiWxniYmNSsURHRYEL58/kxyVyI80A+dmrdGtux5SKbj8PGTDwrQZGbWnDn4c8tqeGTkp/IosSH/qjSyQebs+ZDRNZ3YR8bzIbYMIWohI7bTGLy8d5t4+gVuOfLCKbMjWT/xam6FjJmd8PrFI1Rp0AZ9Bo/D75N+Q0YyANY/3+7lSTFTideBLK/sZCtmlDl4FSuBjj16wi2LO03YTuHwmfPI4uaBkiWLI1NGUVQHss54b2B4tAJFSpaBjb0Nrt+8hqnTZqEGJV5tmjdAdrd0KFK0IKxtrDBp9CjUrtMIzXuMwuRFm/Hq6RVMGd5TY5/MizlRNEYGZ2tKZELIN8UiJCwUp6/exbCJs0gYJKOoMJhbmJINl4izqQTgE5ZWcM3nJV6dwbccd2/dgHWrd4m9qF+/fsLsZVswdsYS2NPE88Kh/bB3cca4WZM4FItexYNtQXvwVwUaN6kLJzvK5mNjcZwmZ7169UKdSlWxdOlyeBUsTBMUR7kqI45B7pt8p0d8ZWWwrUtK+H76RPZQkndcoEiRImKPICNeRwb8KFj63wBjOLlkgp2Ti0YJbBIKZM5EA1Wpxrv3nxIohxMkfYkUw8zWSmT5vNLFJUSwoUOhUlIQ4WSPkiMq4EAzOkkRExeU2Di4Du+tMeanH4mcnaPmXhNFcJk6DWh+0RCd4xk3d1J7PjG0/FlbmYuBbkYehQddKDnoly9fEEtKfHr5DJt37SOH/ysc7OUAx0jYMz3Q9DWaZq28gax4iRzkPE5g7u/TEPDVH0FB8nuDDCCwqPigBMQtazYooqL4yW0oYiV8ePdOrMrevXtX7P/o0/MXdG3eDL/PmkmJWywyZM4cRyIeWndFocLEAjkpUD5+eAdnz53G8+fPxS2JHHnKoXX7jihaojhyUICQb57LwUCrF783b7Bg8RIsW7MOBSnxY/twcXSk6+z4LFCxZBFs37gCweEhlBAZ4Z1PEAoWLYUM6RxFkErKk5JsWSlWfi0srFAwb25Kwgqiz4B+qFqtKkzMLeGRMwdatGgh1yC7lyjY8mZ1LW5dvYbT569jw6Y/4ZQ+HdlrDGxt5ReHyrxrLVQeUzzrNRGHDG3/EtqeXFaljEanju2xZu1aTJw8EW3atIRnoSJiZYWhnSAlBNdlqkoEkA/o9MuvKF6mEk6cuQD/wFBYmBghd67sVJeTB2Oa+JiJFSsHB/l1GgymyjwaiSSKfIKJNfIWLIkbt+9hQN8+mDx8MK6dPYENGzYgT/5ClLCewe9/zEd4yBdqPhYjxs+GW84iItnm3stccupCCTDZiDI6SqxinDp/BS/e+SI0Qo3Bg4dj95+b8f71W3z4GkyJeTq4u7ro0Vty4JbYB5lS3h4Db+p7l/athB1x/cS+LwnIlj4+f4xR/XrD54U31GY0KTSzkCeFpHCFQgGPTM7w+RyDzdu2YRv5oODQyDjeZPosd2OEk92dPHMZHTu0oEmDEyXoGVCrdgPk88xDNM0wauQwobuhoybBN0BFSUg17Nu/C0vmz0DxwnkEPVsnZ2zctR0P7z/AgVMXULVmbVSpVB4h/h9hQ0KRfbQFSdUGaorKZrycRQgL8hf7/5gT2eXRF/r38NYddKMkYMKUqXj27BkuX3osJCZDDY9s2ajNjHj19iMO7N2H32fMQPduvTFj9gKEhMcK25D7yu0SKBG0obFnRuPm/oNH2H/kCL76+aNWnbookCsP1q3fiGb1q4sJs5A/HcyTSFglE5gZm6BAfk/cvnMTfUjmI0aOxOkLl7F+wyYU9sqFU8cPkE39gcCQcBhRHJowdhzccuVH/hL5BT2RcAp6BIpBipgosc/x/NlzeP32A8IiYjFwyFBs374dX1+9hr+vj9g7nJEmTMxLXD90wZP+2BjxHsH8BT1Ru249LFiwAPv27sakSRNwjZLGCZMno1eXHjQOBmDEb31wYPduPHrhI6w7IUWSbhyDJnBychIJrFeubBjUry+OHTmOnfuOIV/B4qhfpzpsaZBo5ZQsNDGMbbxGrfrYtGE9Zs1eKh6eqF1LfojIgJ+H+PGRKlj1dLD26BCGrtGV1vGYksHH2QOBk6+EqwM6sLSBS7oMYhOjDApUlIVHxSiRLoObxkqMkSVTeqhiIinfI8fK7NL5yMhIOJIzt7Cm7+S80mXICHOauSsitM6Kb3vy5m5juKR3Emf0gfnWvi/HxtIYlpSQqcPDsGzlWnTs1gsqY3KtUdGYMHI4fH28ceT4QZw4f0+sXGgHg9zzlKAmXmLInq3k+bqVA/pSILh6chfyZjITzv97wO2m3vb/J5A0WXmkT5f06REd+AkdGtdFlQoV0Y0C/PU7DxFByZmJpR0qVqqGPj26o2Lp4mKPlQvZiJBHXABkO+WDvvPOeCMTsb/LNXNG5M7jRQlfTgwbPhLeL67g2fOHmDZpJO5dPY+N69dj4fKteO0TIXTLdvQlVIE5C5ZR4pQV5qpQShCjaSJBWhNNqVAyfzb4f3xBDvIJQuncy8/BFMga88PAIilIOMCYqpLmDVGI4HcJmJhTrmiGsNBATBozCm06dEX/sdPh4JoDtpZm4ulEqBRQqmJFEsczcl4RyZ7LEzNnTaeJkfx4v5oSfnNzDhcy5Nv11BbVkUeq9pD/155lbrQSkz/xqwoicPf2dcydPR29e/ZEpXIV4EbJU+UylfHg+RsKOtFJ7Y5lrYrGx1fe6DpwPAaOnomRA/vAlTy+mWnin/vh78awtrGkPsk8xYO+q8OgCvPHs/eBGD97OfU1N548uI9li5bC3sIabVvUR4kSBZGOdJjNswCaNqwO7+f30WPQaBQpWwsZnMzjV9pEl5Twe/0KX30/oFr16pi/Yi2U5g7IlDUvcmbJibL5s6Bfzw5Ysf0AHLMXQXoneyF3rs/mmDSpYo3qapUSZrKxQxduY8CIcSiS10O0z6mK1vclIaEF+Tv3bE4i4anbrB2+hKhhak4TVbH8QemPQo3MlHCvXb0cWT29sOPQQbg4Wcu0+RB6Zm+kwpw1e1CoQm2ULZwDptFBeEvJYfkqdeM4NU3njm17D2Er0XJz0lgmjQv+JKdVmpKRIejZuS3GjZmAwLBI2JpF4fyRP9Gne1fM/2MR2nUbjLFTF+Dl6+eYNHYAWtapgFzZ3VG3ZQ98jmBpECQFjh0+hVETZ2LWwiVo1LQR6cUKGchfz6XkrEurVqhcvgYl1sVw9eplrF61XCRTz1+8gr29LWKiIvDJ57NgR1AUdyoEZZoY2BO9ZrC1tkXpYqXg7OyCQ8dO4tHrj7h19xZqlPbCpeNnsWTRCmzddQghNMxiKJWKCleJpGnOjEnImyMzHj5+gPnLVsDc1gHNW7VGmaIFkY0mdvwaplqNW8H7yUsMoySmfJnioLlVQhA/vu+fk00FoGbVWliybBMkUydkJpvMk8MdxQvkQr8ePbBl45/ka7LD3oWqiIo6dsMnxAp8NE7t3Ykw8m3lajVCRo9cWLx8PfJ6FsfQwcNw/MBGbFy7GBEm9mjc7hc0r1oUu1ZOR89feyOQAkriESSDtWoNU0sHZM/uhnVrFqNX504oXKgYOvYehisPnqBloxqUVst2xJIV7Ogc8lk6hKGRhRjbwjVPQWxauxI1yxXDymXzSTZFRI9kKzfgZ0DHQlKCrByJnNuYocPISVdEgHhZDqmCnM6njz404k2RzcNNHtw0IFmpbCzaIwFYg1bWyJ47D/xo4LH58O0FZXQkAoLD4UFBU7xJmwoWyZ8TEaEBCKMAFivmnmbw+RIA98wZYMfxyMgC7jlywdnKFCE+r+UOkUP7GEBJnIkNsmdzTziz0YHYLcabFdUxeEc0X7z/gnJlyuDBzetYtWwpsnhkw8iRE/Di7Sea4T1BvdpV0LJeVXJYfeAfRokW0dC4ieRB3tg/IIi6ayvkwMGQe8s8pX0m/u+HvKrDhxksbG2RwdkRv0+fjOvXL+HEqZNo3rw5qlSpgiFDfkPbDh1QsmYtqFQS7J0cQaIV0E3+3zx/gmMH9mH3jl1Ys3INjp08Ax+/QKxevRr379wlJ7oKFWu2RqNGDdC9aycMHTQIK5cuwbrVazB69GiZCAWsguT0re3ZI8fAWBmOiIgwSq41a2lqtXB4HCQ/vHuDSJpMBIVHokqN2qInbNdsH0oaDHFOjpww/7ZclEIBtTnN5S3tUYAcZc2qVTCKEv/b9x7g6MkjsKMEy4zGRFRYKCVwctCXnaUp0mXMxHmrsC0olIikMmZGYtejsKeI8HBKYh7h8MFDWDx/IQYPGCTed8bvxnNwdkeXrv0QGKKdCDGYS4pclCAEBkcgRmEEO9JB/Xp1sGHNahrf73H++g3kyuOJr5rbFInh9+Ejduzaiznzl6FW3Zo06GNhZ2kCC05e48DtMJcyoqPjnxgUiY9IohW4dPE8lq3fgp6/jYJ/YJh4q3vZ0qURGxUGr9xZkCmjIyZNnY4SJcvAPWM6spNJCAqLQOsOXUT/E4wpyQznz19GWEgwGjdpgDlzZ8urfLznlC6Xr1wO40b+hs1/bkOFatX4TlNcfZZ3shNKHRgZm6Nh89YoULSE3nGdLAk+b26J0ePGi5VQX19fWJiQb+AKxLeCHAbLyNbOCvv2byafZy3TlY2JIMvs2pXLOHvlOkaNHUfSVSDQ9z0++wfCs3hpuRglviqaxNo4OKJixRLCdmSfrL01xXJn3QAf37zHizcfUI/3aoUEwMzMBL1798DTx7fEwwc37z5Ho2Yd8ebtKxw9thc7d29F2eLFEESJOmeyzNrFsxfwlmLCjl27UK5sWWqAJtPEQ4YMGdCpUyd06NgZy1esEXvHunXpRPR7Yd+BPVizbg3mz/8dkyaMRr7c2eS+kh1dv3gOB/fuw/Zt27ByyQp8IF99/epVrFiyGL70uUOn7qhUpSb97YweHVtj6tih2LJhHWbNmoX167cyFZy7eAOr127BwIH9ERrkC0dbM5QrVRzhUbHIkTsfMtGkftqUSShWuhxcXN0wdfp0hAcHoUP71joWqwHFl9MXLyE4FGjRsAEWzpxJrsJcPM3Ne/9KV62AESPHY9ufu1G9UjmR4LN0WeZxquMJE9n85+evsGHDFsz6/XfxoJpkbIby5XMiv1cuZM+RDYUKFsCECePw5csXzJgxDbduXEWgvy/Z8TzQnC2enoA8foRf4EhsZEl0Z+PUqRMYPHgwYmIUmLdkOa7fugsTKRpHDx3BYkpcz56/GrfCmRjyhITfCkBWTf7QjmyxYoVSyOTiKOvHgJ+KJLaWPFQ02VTgweNHcCWDtaWEijQkNkGdO3cBBQsVQM7sNLtDOB5dPYMKFeth1oItcatJCQyHv5hboEKlynjy8AG/BJ9sSYHXT54iXKlEicpVNcahQvkS+SlRC8LLtx8FLX6N9cNHz1G1SkXh/FQ0E0if0QNF82TBkxunqEM0+KlXZ++9QBbPksjpllksYXNw1IVsaAq8un4auTM6oF3/kVA6eWDu/CXYsHIZIr98RKumTfA6MBabjl2CR47cGNK3Cwa3q4lDG5dh8PAJOm+wTgYaY2ZHa6W5pSRDdn56wYXiCyYL2ZH+eyD3hTVqRQmPDRycnOHn/4UuyLexzIz5xSgKmPLLEnnlRzLFwyfecEmXkQK2qBwPCi7REaHYs2s7BYV9+OAXDM+i5TFo+Chs3bIRdWtVxZBho3Hq5HZcuXYJ127ewdUbt8nZ3cSDW6fx57oFiQYGt6dAZOBXSmTIC/OTwUIBpEd7GxQtWhiKkBAEfvqIooULIGsOZ3z65Icbt+6DJuaIpbJC4/wf8f7R2xtRKhUUViaQaBzNW7sZrVu2QakCnnBPb8OvvCNJUAJIthxCEx9++EX7EywJwO1TYhcc6AczKQrjx4+DKyVr/J6tWvUaY+qseTh/5SZi1CYoVLQUuv/SE7OnTxG3K4yMdZ+Q4k8xYs/SZ/9I1GrUHj37DEDjxo2QO18uYoYYosCoiIkUbzlPap6myJA1NwaPGofcOVw5FIj9NAqlOkGCowV/V1GSGcu38jWIS3zURjh1/BRNyvJi5sLF6NztV/TqMwj169eDibECGV0sMGn0YLhlckWlspVhYmmNz2/foKBXThQo6Cr8Bo9JISuxpcEG9Vp0xMq1qzF/7hQg3B8mMcGwoORTvIudEtoDe/dAHfEVS+dPx+btR+KeFucjtaHIEwkuw9zzwZ9TqqO9LpchSZk4wr1Aady6eBKl82eBtZkkHryAygQKtRkKly6DIb/1hDOZHE8D+JL8rjXZGj7TZHHpouVYNG863DLSDJUSn/MnzyO9W1Y4ZbYU8pBiI9C3azs0qlYZR87J71WU/auWD6ZFCRUZ2rx1+9CgQ1+ULVEY0f6foDC2gat7Nhw6uB1N6leGk3065PPKS395lZjkFxONgC++aNq4PsicBV1+Mpo3/FtbMcdRMIqNRGh4DBQm5KuzeqBGgybwLFAAluZmNBxUlGhHi71nPOb44P6zDfEtbG7j4/s3WLthPU6cuYgoY2vUaNgC02dMwrZN65ArZ25s/XMPzl84g2s37uHqzVu4cfM2bt+6hvs3L2Jgz3bC9x8/cRbZc+XHvAWL0b1bZ/zauzNa1K1KdmcGR2c3jBkzDpkzZUSF8mVhSWy//fQZefMXQOH8HoIXlnscqE6tFt2wZO08LJw9EWbhn8ieo+Wty5zYxqqw7cBxhEYpsPqP6dj/5xEhF3ktk8HyVoi9ewvX7sCMBauRIYc7QnzfUKdle+IdaoqwIPTsOwLPX33Cjg3zERv8Dn2HT0SfYdNRqmgOkfhz3+JWcWmy9/LOZfwxeRTGjx6D3n0HonPPPqhIE8QRY8bgs48PataoihpVK6Fbh/aYNn481q9eRUnqQBw4ei5u3Mh9lbXB45Lpy+OTznHSyec1JRLIxYAfBwk7Dom+6kBFR6wkqWOkedOmS53atJPI4YrvhzYulbJncJQ2Hb4ohXBRdZB0YOMiydTEScqYo5T0+mu4FEWnlXxNC3U0kfSV/N8+kPIUKCOt3bJXksJ9pJ7tGkmNOw+UfNWSFKMtF/FBGti5idSscy/JTyFJO9avlYrmyyk9/hAoBVEROkWIlfZt3SwVy5dH8n71VHr26qWUN38pad2W/eI6H0QyKdSRkhT1UVozZ6zUq+9Q6fG7ICmKGN20aYM0dGA/6fzZc1IEFeND8K+mHvo9klrUKC15FKwivSAREIfJQxUmSaGPpTbVi0idh86QPtEploUsz2TAjOpl9v8/krcvLVgu4ZJaESq1bNJCGjNqvHTp4nlp757tUtWKFaTsWdylDm1aStXLFZcycC5D9Op0Gib5UK0EelCTxlXhsn4JrDthJ2qy4ch3Uo9mNaQ/Nh+VPtMpWR/JQ60mZaiJluqNdObAask6Qy7pytOv0q7d+6VNK+ZLi6cMkepXKiQVKZpfylOoiGSfMZtk45CZPBhFViNzKXfRytKTjyFy+8yT4o20YvYIyaNwZek5mUdS+2EZ8NkQiSYiUq0ajaXS5epKIdFqMSYSmIYyVvp47bSUP721dPneDSmYTn32+ypFRUSLctxvPrQmpT208tBek9vzl0ICvaU8Ob2kyRPnSXt375OWL14gjR4+ROrWtonUpFxuiV8WX6JeV+kjlU5ZbippyZy5UrVKlaXIWIUO39wq6UQVI/3yywCpZ59hkpK6K18j0HlJESQ9unpWev7+K1mCJH354iPdv3VFWjZvgVSzYnkpOuytNGRoTylXgdJS/yETpA/P70qt6lWQ2nToLJWsVl/auO+kRGIVfROyZB9C/kG0Qf+d27NHKpY7q/QxwFd6H/BJ6tO1jdSoSmnpLdGZOWuqZGRpL1Wq00zafvC0FEzmwrwz13E8JgKf172W+HtCsG75IIpso7JVEIhH1Wfp0c0TUlHStU8gjYKPH6USuT2kncdPSAeu3pB27NsnrVmzRpo1d7607/BxKZrIxChipT07tktBfmzJ0dKJg9ul3m0bSIXy5JRmrd4t+dFZ4UfJDwW9uC4VzeUumafLKZ2890k+T5B5Zd8eJp0/cUDq0XuwFB5GVz89k0rmzCj9eeqq9FWUCZCCfB9LJcvWlN76yPKMCfWTLu/dKOXK6CSdvPNKtJfQnnkMvpOe3j0hueYqJT34oNL0mP/nMRUptW7XXRo7cU4ycmM5kb2IcawS12W9cv3Pks/H+1LewtWkZx/ovH4CBJa3JN24cUt68+YNfYqVgn1fSq9uHJBW/TFJKlm1oeRLrIwe2FcqkddD6jd8hPTw9UepYf0GUue27aUKlWtJW/ceYauNt2NtW+zfld7Suf2rpcz5K0rPAyg8kL3269ZKqlm1kvTyxTPp9xnTJSsLS6lK7cayTRERrQxUFD8Vgg7JP+ix1KhsHmnios1Cjvfv35U6tqgvLZi/RIqOjpXevbgnVa9QTOrR81epWNnq0m8T5kh+xJQsDw3Yv4V8lLavmidNGjda2rhpi3Tz1h0pICBAOnPkkFS5bFkpNCxCtB8nKvrANFhvfCSgZ8DfAt24mGxCplazamRjlsGfOaAFScv/mCnVqVlFKlOmjFSteh1yECeFg5YHOTuXKOn4oWN0vYrkExyhR9FEix0lDbQ7Vy5K9WtVl0oVKyp17dZT+hAQqZMAkemQ0Yd9eSP16/2LVLxEKalytbrSuUu3RVt8yMOUPWeQtG7J71K50sWk4qXLSbMXrpHCqJkExpcETJ/5iA9g8WXlvvO5+PPUDvETGfRF2n/snKCfsF+JwAPW77ZUNpeT1GfCQp2E7K8E8y3z/jPA/U5eft8Gti+R4CQL5pt0Qo5q8sjhUqlCBaQ2rVpLvfv0k8aOmyDNn7+QkuVN0vH9e6TerRtKtpSULdx8gEKF1va0IDoi4MlyiGuRdR3+Xvq1RV1p+Z5TIpFLNSET/3MS8UE6tnuFlCFbAenBu3Bpzaq1UssGtaW+PbtLixYtkvYcOChdun5LevT0lfTuk6/06ZOP9PbdB+m9TwBbjcZOmM5n6fjuNVLFuq0lPzrJXMaD+Y2VQn1fSf3a1ZAaVCkhwcpdqti0jxRBjCiIm7i+8AdKyC7v2CRlsTaVrj15KlEcl+lpCvGfuPI60J6Pv8YcBkhhwW+k/HnzSXVrNZaGDR0lTZ8xS1q5epV0aPc26bcO9SX+fY5GXYZKvlSax7R+0IhUKaQuHTpKdWvXkxQUKeW+U98o0d6zdp7059rFUvFy9aSug6aIluP5YL3RGdKdXId6QxOmnu0aSDBzkMbPXi5t2LhZWrpkgRQeHiqtXr1aGjFihHTz6iXqQrA0edI4ycTOVVqz44SOXFmmsh1wQ6vnzJGK5MgqXbh6Xpo2f7Z09OQpSank1ijJiA2Sxg/qLtnw3WFKpq0z5JBqtuwhXbjnnUhPqSOhfBnMA1OJlkK/vpPG//ar1L1NM6lJo8ZSlWpVpdIlCkrZPVwlmFhJ6TJkkTK7uEjWZsZS1lx5pbxFi0lFixeTChTwktzd3SVTC1tp8YYdwnblNoiuOorMO1Rq16Sx1KB2felLeKyOHyVtqYKkO5fPSO65CkvLtxxO5LeINxob9+7elGKYTbVK+nD1pJTL2VLaceaqSBCUZLux4Z+lssVLSoW9ikpe+TylvHlySUW8vCTXTFmkc3eeSzQ/1chJK2/KdChh2bR4gmSfpYh0/4tmnBI/b+6dlO5dOSHlL1FTGvv7xmTkq5VZ/FW5v2x9HyTfz/elwqXqSN40kBP2JynkekyP7Cs6UOrbrp7kQHqeMnMeyWOPtGDJcrKpcGn1yjVkU6OkyzSWFYoY6ffxwyUnK3Np9Y6jYsEhAZ+UxEoKb2ntvBGSq2cZaf/1d9L0ucukEyfI/lSyTUkxftK437pLVrzwRZM0u4w5pdotu0mX7j4WshB8U2IqfbkvlchqL01ZskF6SoLcwzE1jKZYyhjpwO4dUnUaS7sPHKY2Y6Qrly9KjplySiMmzRX8qLXy5r9i/PCo0p4jUOfPHj0s1ahUSYqIjNbUSQj+nvicgPZCsgV+DD+fPPdbp+9a/LwGEuB7yCaOgWlKyPR3jFTJs3wlGSIpncny0OAjfkBQGXKou/7cLk2fOkM4XDY8vUyLhEueKfF1LsdHvMFw+0yBAxkdVJ6vJ2yPwHR4cIiDw5Y+vpIBF9bLnD4QP9wWcchVmHaKVZnnMG+pZc1S0pzVO8VMk3n6a6FPb9+PbxJPKkhoXzK0xhlvpMw7yTeCnFEU2QZBK+c4PsjZ+b58LE0YMVTyj1KJlRTWSorgypyQRfhK/do3l/ZduKVnRp8UcptUSuUvRQa+k2YuWCmFxjEUbwe6PMp1ZCQ8x84yiJgNkd76BImAyvXiobF3VYgU6n1NKlsgpwTbrJQ8XhF86tIVXyjxCX3zUmpco5r0ITA4PiAmKJgWcC0aO3ScPXlCCgni1W9NE/wf9TPWz1tq15gmQ7deiJW45OUt29/+vQekObPnivoyO3w+XIr98lSqV6WUBGMnacL8zXG+QX+iTuNH6Sd9fXNfmrVojeRLQvDnJQZRlAJLbIQUGqFd/SL+laHSxu0HpSNn78j6SECT2qdE4+rJk1LzurWlyKjQRP5G5k+K+SId3LRUGjl8hDR3yXrp8uOPQjKp2lciiD7JHzVg+kyFbSlMunpivzSiX09p1oyZ0t6DR6SHj55IgYGBsrx1kJCOLNuoaKUUTifjEi5xnm1LQSauZLMQ5+V+MegTJ0eUCIVFq6UIupiomTgIekQn5tMrqWqx/NL1Z280iT7TiJCunj4pRQeRBZAsRVE6uA7bJx/x/BB4ZUv5UXp845hUqV4b6RMZPMub+Qh5f1uqWsZTgnlGac2ui4LXtIPoSh8lP59HUpVaLSQaSpp2k4fcX40OqH1/7yfSinkzpfCIKOlLaJTgXcgrOpYSz0j5M5ePCZT2bVknHTp3S09CJvfv1qldUo1GbSRfUoFWBjI/rBOaLsb4Sns2r5JGDBtONrVRuvroo/BZXFbwxQlz5Cepb/tG0t5Tl4S8+ZpKoZTOHN4jHd63SwolwQnZ8RUqf/LsNWnPoXPxfKYEauT8seNSm2bN4iZISfTPJ5KcJGjP67v2E6BL/uc0wbLQI4+f10ACpJWsfv8mQzcuGvF/dEJAe784efA9fb7LTOAngcC7XGTI95P5WgzevnyNHftOoHffAbC2ll+IJ99r5uv8jcDNiI2NWnqmmv0MMuLvTfN1Lkd/qE1587fudYYuHX18MTTXte2nEVqeEvLDiN87kix4jwU/MOD9Bhbps8PeyUbc9+edUlqwvNOycTh5JOpXUob/Z5C6fWnB+qQ/og8J5SzkJU6QhknX/PMd/JV3NiTsckK5yPVIH6oYTBo3AW37D0cmt4xiX468CTsl+2B+eEeREVTiN+KoPcED16HyugymCC7PlslLMPwmfrm1JHxrnr76/P4znvtEoWy5Ipo9Nbrg2gSyewW/PNnKOhk5pAVMS0tPY50JiGh4opMqzTgV7aSx3/HFSIbqKPhQv2Yt244hw0fC1dlCbFHTD26X6gg9myXqn8yv8AesWyFXmmAamYkrWi0mIM0EVAqxedrGwV7YDiNeB2Qfop90hujIFGV8n1z1QStn+isIyvLURzvheU094o3Px3/TltHSZd7j+eZrFKBo7PGZ5PynjPg6REutgp+vLxxds4jCLFV5879MX4ZMKzE/Qh/Cp7E8eeeUCQJCVLBztNHsxyKdSlF49/otpi/YigmTpiOjk7GQcSJKyYBphiMkKAxjJ67CnLnTwA8Z6/ZJt/+MeD+rlZPmL9kz65nBLQoxEcTD2eKDdtzr2D2fF2D/zjYtISjSCDb2vIc6nnPZpxB1bovlZhxvU1oacX2mdtSxSijNbcRFPi+usc+i72oal8y+1k9p9ciI50cXmv5xOWrw3u3buHv/Prp060oVNK+G1mXk/ws0+pF9LyNeDn8F4prT/E2KH+dDNy5+Y0KWPGSDJ3PjDdfGJmR4SR2oXEY2wTT0NAHkulRYp56WV3mgpYa/R4EJINijdgXb8lt8uPU0djmNSNSvb5Tr34nU7CtOxz8F+vRN51RqREeGw8hOfpad0w9ZJ/rKJ0USHv8SeTMv7LpTSdwI/PRl4nHxU5AavTS0pysrLm6kTXj0Jljfh6Q2E69Huc1E0DlJHolK/Ujr34/UxJf0ukbfGvvUVy+hLBL521SQHD/J8xkv55ShtV4NhPzJDoR9J59op0yX6/MTusYIDzeHlY2pnLzoMJk83xqkWiCtIH4TJKkyktpl2pCUrbTKOTES1UtM+Bv7/9PE9aOIY+R75fJtSL3fP84H2wnbi/hMH7RtJrjwfdAyxx2RGUxNgakabqoS+RGBcN2E9VJXwDeCCWqI6Xz85/HTO5o6UrKvVO0gNSQmmxwpzcrEtybIf7+44u06Nbv5Ltml0qEf1odeaPsky5/xIy3o5TE1YRHYBL+9a/G8y/gef/NXIt5efgb+Wnv/UTvg+jINnrDErdQm0H0q8vjJHfxrxsvPheCRO8wDgH9eQS9+rh19L35cPSn34yer/4fAdsO6YfxkqTM5+eAVh/hVh+Txv27EQnNa7X0PhP3LBP7He/qP4W91Zppb2tzaj67O/LXQjiX9PGptivFXyO57aerylRS6/uHHZZ8sj6mM1/9ll6Mrv5RlKSMtZbT4lrK6SGu9tNP/UTvgSQrfQtT8LB7/931dEzz/jP79z8cxXfx/4vVfDH32lGSFTBf8Pa3G+v8V2h5/cy8TV+Tvms86HxOBnVDqSeo34bs78L8FI41s9HVD2CXZYdw1bZ8Z39Hvv8WuU9DL/6dxJbqRiF8+l5R71h/jJ9l3IvmlIE6B1K6nijgCqfTjhxsiEinpPw30v8d+4snG9+9H+fhe6G/3J9vPT0DKck6jHLVIVZ7J9J/raerofEwz/io1/oXmkQB/Vztx+NYGfxKDWvv5ybcs/05oDVdryPrB/eF+JQttd1Moog+Jq/GLGuXPxA9f1FyQN9SmbR/H9+A72f8OpE3eKSFF+0rQEW4rUTu6MpX/0F8OL399z78Hf59eUsMP6k1H7nHQd+4nI4n8UhPo3yTwv7qZ76efKJDrGz+MNBL+m8T5D0D/eEg1TvwEsEy/tYUEdcSXbxzPKSjyh/r8dxnI39WOBt/a3M9gTzcupiEhS2QAcRz8oKPXgulpeiN/TGbAaP6mpeOiDxpDS3azdgoEuX7yhvp9/U6ZZtrxLXJIgFQqfjfdb4B++/oxpMp34ub+yg4mglbnP0v3qeGb2vlpCufxoDMWvpOu9s3z8kpp2pCW/n4PO1znh8Wiwff069uQnD/6Pj+VGr5dnsnw8Y2EfmQMJaibSrvJXv72jsvgeinU+Xay8fL8q/xKSnS/91pySNL/75Rz6m2nPB6+V70/A8w388/4S7yElrgWib8nACd2dDm+hH6W5D1pcrkUqAkkVMy3dzEtRqXbJ+1n/f2UDUEIXXxKrlzakDpnWsNLTU5pLfd3gfmJ5ykemvPM5E9lVNseHWo6VErwzxAhNkY+FHSOH+ZKY5v6dKq1o5Ts6UdsITF+djs/kzf50X8++LN86lug5UWXp7SM0zQjBZ5+phzSQiulMj+TF0Za6f3sdomgfKQRP6JrvXV/cndSRBraSrt8OZ7JMU3br5+tm5Rk/b3XfgzkN8SrUpTi2Vx9bvlH247f886HDG5De/xdSH6FTHs2ST+1DGsTHf4uPwnGkIvL51IHlRNPvXH9lJ56S1iOlaLdkM38ysrg2nyCKNDXZNlP5kLS0xp6aepHUjA9oeA09S8tSEv/0toeX5Gv/jhfaUcC+0qEZPvDB19Uc7/lvvOhv3xaoUNX0CaL4mRMGUt/+Ue2TQFTO8DMQn5Jme6L4xIhMR/x9pgQ2n7rXkuu7Pcgng/uG4M1qgvteS1I9z+xfUY8PW5Lt336zj/IKcBvoiL8ZIOTVcnWLBNNrJd4JCeflKFL73vklrjOz5Z9HJLreLIC+T55JEHyAk/YVz3l+Drju+QRRy/lfnAx8TQmT74Y/Avr39FcHPT042dBv20w3/KYpYtJm/2r+NGh+zNs9vvYJN+sikSgbwAsM+cQ74hjt6zxJClCl2e9/DNDYlGI/RP95RhD2YU2Lup6rbS+d/FbwTwJvfJn+qCVUYIL+iWnhhQdjqCgICgpaKkE81zUGNb2zrC1MdMkSrLxJA+drkom+PD2LT5+9oVngYKwdqBASJBfIMiCImUQQkOi8ejJU7hmdkfWrO7iB3aZNW5FLkf0KKDef/wcKqLpVagwTImZJE/S6e0Xg3nShe53+eWBXDUJPb3gujLfHNzfvf0A3y+fkc8zP2wcHMRVuX9pAZemgxyJWqHEo2fP6ZspPAsW5N+h1ZE3zyC4fHx7eb3yw9Zetz36pJFnSGgknjx9CVdXV5JnljjDS1v/vg8J7CsR9KtF876iqChIT9/BKEduwMaSOiPbFtdJK6/crhG/I0/FCRfR5MQ1Ihr4Gg6kSwfvA3uQ3toUPi+f4s6DJ7B1K4KGg4cBmTkx0xDRgwR8s7PnF0XySWOq9ANOX/DLHoB5ZQXyoW1MfCHwd+6H0CuX5e/cLmnRnI1DlpMMTZ048DXNOU6WYjWfzal+gnrfCm07OjRUJJPYMATdfwgnt3xAhoyyTDVF5L5+i6C4v0STjVZJfeUfESd68a+DouvawMvZtJa0rCTxMQF/DCFbvsZ16YsoRhVMuD7bTYxcRm1FVakuJ+nfwjIjsX0IEF1uS6Lkn/3pN9Hlimwf9DeG+0MVhd4111TUkNArnTNjvcpFtEhd7lSX7Uv0mxkjJHEQTJ/AumCkaPOaskyTeYvTEUH8aDWBJ0eaSaUow/Yv5ELyYbtk2rr0mTeGbkLGL1NVsu/ggtRvrs/kWfbv39AH+uKWXaZH/5LnNwXEtav5+1NAfRB9Z/I67x8ULxiPRaB/EGwzuImEhLWhkZiMZPnRUtEHbo8VZwQljyFCEvWm2E+mTTIl+vrfK8jXCTQwmWddTrRl0jT2+eXCUX5o37ojnkfYYdueg8juyDLQ0CeqaVMHl9fWof5SpdiIcHx49xo5c2XF6vUboDazwYuXb3H2xBk4pnPGH0uWIG9uD/nl4dxIKqx+D3TjYnKakhvWaVwUJ+VdPLYPuTJnQxY3d2TOnJkOd7h55MD8VZsRRUXkcZk8WRk86Ki0IgIzp85C40bNsW7ZXJQpURA7j15GBJVgNQunqw7G3XNHULpcJSxcvhFNGjbC8KEjEUk2SmqSxUt8RX75iBb1a2HMqMEYMXY0yldrCO9PEYIfrbIEEvVLhlZRzBf95YNrsbHSwQno9QevEU5fmZ5ecCNxDbHTDYcilIyofTc0btoGm1cuRZXypbFhxwlEyiVShKwgDU80GF/euY1yJYpi3LjRmDR9KipUrY+nr75q+GE+qb2w+PY2raL2ypbCWt32WJ7KEGxdMhcFi5TGkjWb0aFtOwzoOwAhlKewPJPtX3JI0O/vR2K1yCT5f7KT96+wr/svuNmxOxAQolG6HjWmADHoORl7cBNb2jfFrWnjcXrkKKxqTTQPX0LszftQvH6JvJVLoIhnLoR/8iMzto1rKzlo+Rb8ssP3p3p+viRwqqgxo++B4FcELuo/JTMIp79hfPBnSiJD+QgFPn0Azp5G2MqFeDR4MN6Nmw28DZKVqQOeNPEhj03t+GQGieeYCLxdtBi4dJ3aou/Es9ZBpB1Miw+ZPteOo8B9CP6Ac3/MxNLeg0k+xJwwSLkdua/8RT6XKjR+AW+f4t78lYAveQw6xXoQPIgEk5LtGG6Hv4sLGuj2XwPRLpXjZIATr1jiN5JoRtJnJZ1XEvHorzg7bSzuL99EOqDiHO8Z38I328fHt8A7b2qD6VJ70cF4uWsTgk5epgkClSG6uuS05LX60H6XwR0Lg+LNc2xt/wtw86lMV+iBeI8Oxe0J04DTRJtXgGUBxSH1QMgyYRnSEUP1mXYCWWra4sSK5aSiQ/hOfeDzfBAdlnE0yVjYMenxyxf6zjKmI4JsOozPfQXOn8eXubPxbMZ04HOgqJpAOAzuAh+cjfPBYDlHBiD65iUgkNrgd8gy36TXyKN7sLpVU0TdfCDrMDl2EyGh3AnadrX9SlIgOWjloAcsu8hgeD95APJU8fGNOq7+6o1qpQuhWsO2oLAWp4a4cRrHjy60bdGh4S8BmzxBVYbj6plj8A0k2dCpePVq6umlq22X5CyF4smdKxg2egY+k9tJUp/HFP3l/7Xi1iWXqg0yxK8VxMDWwgSRCgkmNCeXz3P7TFFul4+4viWCfJ7LRuOD92OUKVUaXdp3QqeWTVCuaGEsW74Yj169wbk73qjTohsaNWmBD29ew87OJq6mPjn8bCTyTKlDTYNv9Ki+OHb8ME6ePCmOY8ePo2O79t9AjL1OBO5fv4hl6zZj3bZdWLlhNQb06YHhw0bBjxQrg8QQEoLRI0aia69fsW7jUuzavAa7t67D4ZOXxPgUZUgxCxcuJ4VYYPe+/di7exfsLMwwc8oUYdh8JKcoLRTREbh3/QoO796G5Qv/wKBBw1C/YUt45fWiCb0r6tSph0WL1idPSNdwxYwmCmuXL8QlGvi7Dh3HojXLMX3qeIwcMwYvXpGTSAWyoZKJUeKqjgzFQEpC8xcri1179+PPrVtQLF8ujBwyEOHUOQppSdpbvGoFZkybRLoaG98eGe/Hu3cxedIkTJs1G6tXLcTBHRtw5dwJrNm4Q/gt2byp6DcH5L8Qzs4o5OgI20AyDO0LDb+HPU6wM6dDFmsTlKjfANXbd4ablQOQNz888+RGOhdnIGMmfHr3HjXq1AWsqS2tTlME7z9g56ZAxInjWNWlO2JocAthKinwUMKDKLoe72HTCOKX9Hp53XJs/7UvPqzehCsLFuHQtKk4NHkCjk4ajzPz5+MhBa7wYH9kdrDBvf1H8GEl2SkHx1RBQlQTb2EBeHLiLC6t2UL8yvXS5Ch1kNheeDU2bkWWE5qnLxDj/Rp92rWGWOGMJmFExcBIrIJoKqUFrENecaOA/vbcWVw4cowS9o/UD26HEwcO9GGIvn0H19dvwoebd1KXOQcmf0oKvhKdD96IPHUcd35fiEPjpkD9xV9ujxIH5dMnCHv8kNoghqnKt+mSwPsU3zzD/F49EHTvkZxgkN95e/USDm7eFueodCWv/axfHzIDZk4OsI2kfn/4RKdYnmw3NJrDA+Fz/Qb8Tl+gQE+NxVL7aeFZrDCRz4ih5CgkFF8OHcXF2QuAR8+IZ7IXJR2cnCk4CaLy0ZF49uefANu8xn6SB10PCMCJqTPwad06PF86Hyv69sT9LTvFZOvenFnY1LYVjo6bTPoIRcYs7rh7cB8+3bolt5UWcP9jgrHlj9lY2XsA2bem3zQmrDOkR3plLKzM+UfT0o5vGw3fC+qgKbBowXzUrN0Er177yTGV/PbpU2cpRw1CjRo1YMu/8k+nWdXJjVPd8aiiRHTkwH5YOm8eDTm1MDM2X6pMYzAUU8ePRo/efRP4/+SgpSu3y6Vj4ZzOHus3bMGunYfkn5Sj8/wCI4lyhZH9+6BK6VK4fu+JaDOeq5RAdNkGxQChz7zCSXy/oXHevUsnOFBC9unzF1w4dx4rl63A2HETcOr8tRSHpPzSJLn1LFmyIGc2d/Ts3gVLliyDWxY3VKpaCeUqlIVrpszwyp8dDx4+QYuWbZE5Uzqh+7TnNj+GNLcj1G5kgjCVFfIUqYCqteoI46hRoxpqVauAbBnMwYlrgmXU5MAzKlUkDuzeAY98ReCWPydVNEKdutVpYhOIW+dvaQzRFPdvPcPb936o27C+4CF37nQoUSArJSYHRXwzQRRiw4Ow7fAlVG7YDeYW5JwoGetctyKuH9+FL4HknKkcDdEUQBl8TCTOnzqCcyf24f69m1ixcT+KVm6CpRt24f2nzwj4/AyjB3WRf3cvVauiAuHB2EeJYdFyVeHoTkGfZFexSiU4mJng5L6dqcpJGL5I7ELx8vF9XHj4EeUbdYNkYg4LYxW6NqyAR5eP4Onr9yQBGsWRkdi/Z3d8e8amqFC5PBwtjKm9HZr2jLDn8AUYW7igUpXKQsZOmcxRq1Ix/PnnHkSQkLRd+9aA/KPQDvS4AS/+Z66tAHN7mKRzho17BvrMS+tURhRIbvjpgstoyjE5WzPYe7hDff0B3u4/AcnDA3BzAXJkxvY9u3Bv1lKYG9nD3C09UjJo5lIrK5k+WaMyEiHkeNxijWBhw16TgqTvc2zq0Q4+6ylgBZM+2cekFZqZYfaMLoj+6I8sGbKhXJM2aDBmPBrMnI66s2ag2rTfUXDMOLgOGwTnPt1h5miLLNmzcWWZhI48k2hUTa5ZQUH36UN8CYpChQ49yW741pm4qDnSCrYmrTvR1OVkTKzwxeLZnjNo0agNULEYnaMk58VjCuBvKSCQ0bEnZegwmFC+BPGFaPKtKd7n9/gtLm0/gI6/DQQK5yaaETi/bhk2duuGZU2aYfe8RQh595HicogeYonAidyzu1jbuCae0KTp5IxZyKywQIO2PWGcjmyD/dWzNwh/8QrWsTQpuHZKTjzYqTBd5lvbRuK2EnynClkywc5YDXPec8H1g0IR+uYdKtSuLkxdpsWy4/IydMQiPsd/Z+MkfZnZwMrFHshAB1/kBDM2BKpblxAWFED5dhAidh8EIkgfmoQpZTbJY4Z+wL4+HXGkYweEHT0P713HEXj+KvmZr7i9ehGuLV5LPo7Ksu6UKvgdPIjLEyfJibYu4Tjo2Ia5GYJfvoVboWLI27sTyteoQOGAzlumQ5Fff4GnV06Y2KYDKtOkKEdumFpbw61YwURjMaGMEgqGrlkYIadHZrhaky/kPaGi28QDBw1zayATTb6Ynpat5KDTRrzcGUyQD43dJ2hfrqZXDNry+sD1zS0xeuw4+Lx7h9WL5pO5RyI2NAQL1u/D5HmrKbHqDuqRKMq3AfW3QdeF/5bbMqHYWqlwFkwZNQRrNm0R8ZCTMv69Vn+fL3jx4gVcXFxkmpojOT7j44IQKJ0whV26dMiU3gW53N3w5O4TbKc2lCRcI4pBVcuVxtMHdxEcFZHG+SiXUCHY5y2unTmKLRvXYdq0WWjerjcu3XqBBTMnwTN7XlSvVg3DR03E7v2H8PDJU+zavReBwTE68tDqR0b8q8B5vFiiQN7sOHv6GOYsWQnJ2hHuWbIiG03W96xdiE7N2iAgLAJZ8uQXEuDNBdpe/9VIxjKSgWRMEyMjmFqy55ChFYBWfYkZ1waEhKBzUZG4f+c2cnsVhkpUMkVmt0xwcbDDk/t3NT/ebIQbdx/DztkVzumdiT6NfjMFvHJnxeOnL8WiA4+wj+9e4e3XMGQrUEZOvGjqUDSPGyL9P+Dtx88iBorzKcDSzh4DR43A78uWony5CjCn7/UaNkGRAp5wtrcSfWOWRG/0aCfuGoM/hAThw9t38MiVR7QfS2q1srFGHnLIdy6f08wkkods+MS1OgZvvJ9TsmSKDDnyy21QoPb0cIaFFIGbt+8L+jGhoXj3+k2C9qxtbTXtnSFTZOOUcP/xK6TL5AFbO2sqwUMkBoU8c+Lpc2/wYkAqbP1lEP2lQGQkkgReVSLexG0M4pv+WFuYI52DLYmErsdGipkdJ6GIoHJsCMIWUgHPtCghzpg9B96++YRsxUqj/uA+ZHrUQLGiaD1lForUbYBKLVvCoXgJWc9pEQjPyHnl4Msn3Ll+D/VadQAcKDgqiD9LU9TIkQOnlywGrlwTKw4I1ayYMc869PWOFSMl0pOzy5E1ByUz1YDslEBamVP9CPjff4xHp8+TPIiQFY1JSzOoLSj4OMu/08lIPrEmufItM+Llwg6aOFQh2sWKUAU6J1aaWK6kh0iKunz7LopkRLNUHR+XAEnbob7QGI+5eQO4fRexMeQ3subB4w1rsHNIb6zv1g6be3SG70ninw02GboJwGX4wYsvX3BqwUJ0aN8RTpUqkJ8lvZqaonLbdug0dTJ6b9qE9gsXotaggchVtiTxTf1gW0qOf76tkjEdCjraw6tHNxSm5D/2SxDU5GN44sj29nTPUVSpVBfFxgzH9fNHEXmOkrIolhMRTKTHeHBjVEbcoqNCxAb7OUdbG9g42dFlOvfsJayDw5CjVFFqh3hkmfv6AWEUNlkuydEVkzXWFR8SHM1I/hYUcFg+sazXSJzbuRd1WzRBztFD8eX1C7xeu4bokj5pzBiRzbCq9dJn2sZK5HSwQr0atZArZ140adgYzs1aUD8iEfrsKaJo4hxX10hCARdneNDYEiuz3G29fDNIV5SQZeFbQTzWydZsqIIjJSLCSfsG4NnTV6jVsqlYLcKz13BypImYA9k0x1OtmWlvTyYH6pyznRU87MlnsFw5URR/VbB1pMmWLSVlqZCIQ7J9YRBNkheznpw4U4dGn5yIU/8yuHtg7aqVaNGkIV1T4gnJu+OvQ5AzfwlsXbcVq5eugi/ZJ7fHSOo3WAFsPHwQaGzWa9YcZcoUxsGjxzFiwh9o3rwD1q5diz1HzsIthxdcbMyxcuGquJpa2vohl/L59I5cj5rityUcSNauGZxEYjSVEqgAf77NpaZh5Qy3DM7Im5MniXLNVOVE/Xn8+DG2bNqAW1fPw4b83cfAGHTqPRDP7t+G35vnePnsMa5eu4Jjx45iz+4dWLhwFhwdLfSFZh2wwtmIzFA4vyeePbmP4qVLYSP5P1sHF5QsVgIXTh3C2GH9MHzYCLTt2FTwyTz/XUirSRKYLSWk2HBYmaoRGxGG2zdvUWL0WmzT0CoxsaDl387SfNFFdDTev38Peyd7jZIoozaxgBMlCp/fvZQFS4p5QrNoc1tHWJtbkBipBaLl6OgIv69fQSwQWyr4Ep0wCiDmjs6yIVEQs7c1IxoKauNLQoEyL/r44c2okhlCPgRh2dK1mDd7Oormc6aJ4j00rVkek2cshh/5ysTGqiXH/OoaQxQlC0pylNbWlpoypjRTsUJGJxt8of6lCaKiGhE0Q2Lilta24hRfcEhnCwtK3V+9/iD6FxkZJbbOxLfHMyNLmgja4sv7F3RGAZVSSX46BqbmVpSX8M+OUE0qnDGjK6LDQ+DrE8zE9UMm+teCbzvFcqJFzp73lgRz8kJHeBjsKPiZBgQAZ88geNtWvJ41Gdf79cbbMTNICBTAxN4ZfWAT15g5Jw2UlJnY2CNjJnexV0U6sQP3f+uFF9Pm4fmi1Qg5tAf7aECeGzGOrlMdXWXrIIG++ZZcVBBe7dkOsyx5gToUTNRkLFFEgOKqa4myyG6hROSO1fjarTOOVa+DI7+NBXzoOvlhLZIkNaIRY0qyLBDNkyDyJVFXzmLToF+xpmdvnF+3Gb6PnyPs/SdZN2TDEgdF09SGtTziBN+X7iP0wRsU6dIGsCMigm+SPe/jCSJ5k+PD/oOQ9h2j7xTUeLATkjMH+TwLjcpR0nh68kzsHjQcZg4OCDCzgmeDZmg57w902bGCxrUa/m8+yIMqkfq08o1rR3xRQfn+HU5s3oAaPbsBmTOS7t+R7vk6zXwtKMhn4GBLCas5EeQVyihejXsC3HtKfaKGiP8kAYwTdVNzKI2NoFyzFv40iXNL5wLj7FlIf4FQXr+IB+/84dR5AGBji9K/dMLVlQsgER+c+CCK2mL+tUzzwRB7XELx5epp3JuzBPhI41hhDmMLSgbsKdswikHU2cuoW5CSMV9vgGbnF7p3x4ImbbD+t9F0jsaBPvsTK2isC0qUaWyAxq4b/z1zGhEnKVHkpe7DlPwHKODYujngZIwcv7bG1yc38Wz4COAJ+Z9Q4o2TSQ19XbaFPOiLsaMTOdt0eBceAceG9Um+lDT5h8PnxVtUbdFIXtHTbOK3tLeGNflu8bQV09RnHGIc0nWSvyXr5gvp7sBB+N+8AwdOXMk/Pdt+EjWrNway2uLB6hm4tHUvPHPS5MiMdMoM8sHQ/awPxBfnpy5iQzjJnSa1OH4Cb09dhoWVM/FAlVOjwUi2DPeFOsrjhRJLNmFqKc6MtdXi7Dc5iAKU1IQH4OS+P7FswQKMHjkKEyeMxdgxI1G+ZAm0oYlGm9bt8Gufgdi1dx9Onz2LPfsOiraE2SWZDBFfygicObQbY0cMQ/OGzZA1e2Fcue8NOydKnDM7YUiftqhYrjjW7DqDvsNnYPaYfrh/ehdWr9sZtxc8Kd/a3nG/aSJ3+igKFi2HO49eiWeBlJQbvKCxs/PQSWRwIdshPfODSY6UFNuZqoTEAmm46MopMSShF1OUr1Efi9ZswB+Lf0f1ckURY2KGYROnw9qKbJDiRGx0OE4cO4Jhg4ZQ8rpJ7CnX8izGt+6ewsSg6xz9CnrloTlVMMlyJ+rWbY627X5Bf/Kty5f/gZZNmqBGxWb4Sj6PXXSKOvyJSIbjZECyUihicP78eXTp0oUy2HUY2LMzqleqShMZPyFoFkpaoI6IQDgNdAsLebVNbDg2MoEFaTY0mJyoETlOmkH6BQTDxNQCJuQk5KcJJapjQQkIJTxiA7IaQV/9WMZiaVsWnJrocOckBIWEa2qlBLpKSlZQEtD3txFo2Kw12reqTwkg4JEjB9rSTHzy5Mlo37Y7winA6jfWhLAiXkxNjRDDezviYAJ7G2tEikwyIfSvJLJxmpCjs6cCSigiQ8UgFzA3hZmlBQID5STKxtourj0uI5czgZ21FSWH8h4yE0rC7KxNSW6cvKmoDzwFNYEl8cQI4ITnnwTPEv3eY1G71ljfqgNODh6JAyNH49K4CXj84hk+f/FF6GtvmpArkCNXFhTJlgUP9x/D8z+Wk1KSG+I64EBjbAEr5/Q4duQoBUUbGBX3QsznN8iTORvyDhsHh19+gT0FZjdXCvYsnjiB6wO1KfYukY6fPsZ1cpLVa1PgsrRFyLlT2NS3Nza374krq7ciNzk/66wuCKaZXyVXD9Rr1ZqUJm8YTRHUPmtKZSkMGlYlCqPj5Enovmghmk+YiBpdu8LOI6vcf+qfsQlFoXgD0A9eWeFgTgnXreWrkTNDZsrK6TAzReDj+zi5cD72UeBeR3a/svsv2LpsGbZu3YpXR0lmaYARZ44Mc3MUcXVFc0oyPPv3Q7qa1WDMK32W5FTNjWBnaQo3l0xCjKkNKO34MKUJR62+/YCcOXGaeFoydricOPIqISeLPj4IvnoV79dtwI0x47CtYyfM79ENc/r1w7XVa5iQngAmg2+xmJYvB1uyi0c0e468cpHs0R+7N25F61+pzZhYfNy9G58O7EP1di1weOVinP1tKGKv3qK2OUgREd1+iCf/YpAxnT2u7T0E3KekQGVC45DkY0U8hATg9I37YlJ7Z8wIHN2wHJXqN8DAzdvRZdYsSqQoqOmDRhbely7g+KRxOPpLFzy9fQd+T1/CLJwino8vju8mW+zei5LAD3i6fTMeb1iN0pTERlNCu69rD9yYPQ9RDylRTU7uxiZQkDxAE4GspUvi/qF9xDtlvuduoDBPOjxcqRB5fH4AgiZOMWFh+ES03+/aA3wlfXDXk0AjIOI/IjoKPidPUN1gGgZWMCE/Ll26CBtLO2RsSZMDG0sUKlYQFsYS3BpT8qeVrVw9TTAif3ed5HJuwACcX7wITx89RsaiRVGycRO6mkYiGuj1z8Rz6AdvFPfKDa9C5fDsXeg3Uo2HCcU0U5oURFNMy1+wEIKDgsTujMuXz+LwkUOwcXRB9Vp1ceDADuzeuRW9enXS1EwGlJCmo6RIpYhC/UYNMWTkeMpzbDGJ7Gxwry6oUb0azp6/iDyeBVGnQW2Y2dlh2uTxmDt1HObOXIxIXmglMnqTEZ4QUAraulVzVKtcDa9fv6UhbUn0TfD7/CXIlottg8ux2ozw9v17dOvSGdnITxUrUhRXrj2Sr+tB3NjUPtIYGo0Jk2ag/8DfRJz6bdBg1K1WBd3bt8K9W9dw/uIV9Oo7EJs3bo9zecmN7zgQbfdM6bF503pYWlugdoMGCAmLhrOzK/bu2YlVKxbDJUNGZHTzgL29vNcwrTb3o0hzQibzY4yQiBh4v/uENRs3Y97COTh9dCPcHVRC4cFUKEmywrLRI5/YqFgRF4zJcPiydvyyMGP4FgNRUtPMIzKazIIcg66QuY6SZlOcVHBjUbzMT9f5vAxyumw0VEWp5O2FOtDHDyUC4a8foF7VMjh55RruvXqLetVroHrlymjVfSjehhiha9tWeHLjHCWIX4WRxvGrOZLAwRFZs2bFi+dPRXgSDwUraUYcrSS/zlJKCL1GxOdMLJA1V17YGang8/Se5lYuSSdaRX0zRky0QijR3N5OtPeSEhf+zslkXHsxTJvOEL3i+bIj8NMrfA0OI3dK50i24REkP5rZKvhJrOTAJPSwmLwAvgfUOWdbeHnmRs48RVFz1nI0mr8YFebPg2upsnAtWx72v/SAQzty2M3qwaJGBShNTZG3cPFERkfg74nPcUJmZg27QkVha0Gfnz8Ejh5AJAX0E/sP4MnwscDKzRTXzZC7aiUKRlSHlKc/WSbwCoiakutISmyWroZXeg9cPnSMlKOAQ81KKN+sCZr8MhTllmxGhikTgT7dYZQ5C/zI9lEgFyWExAMnfXoQ1ybZMdu5SLT41IfP1B7p681rROzfjddjRwA7ttOA4rFAY0nMDJPhV4AslwNrRBDerFqMLK4u8AkOQvS9Z2LwOucrgBwk6xIt2qDrouXoee4y2h09gvbbNyJXOwpkmleO6KqdeeUW+Yg3BeKXgrpkSTYWSZOGG5cRs20THk4eh5NduuHJ4NFQfuUJGSWlKdiQ9pIYH9x0ehciTbTPXEbk0xfoO+gX3Nu3Edt+6YqNbdri0Nx5+HTxKm6v3Y5c1hnRdvYiDNqzH0OP7kcZmv3yLWuGlt84UEIXwbfzvnxFDJUp3LAWrCkRuL1pP1q37o6o10/xfMdauNnaw61eA6BEMTTo3QMRn99h15IleHzguJBfnGPQgh9CcXaGnYMD7yamjhjDmhJffgr05cljyNmsPfJv2oFiU8YjnG87pqdgxq8FsSG5WdJ3md04CJ75lRlGFshZoQJqD+qJujQpNrLPgAwjJsK8Qjmc27Qa1bu2gzf5nudXriKrrRPy16WkxpUmMRPGo1jVijQpi8bbFy+JD57UCtIJwedUSqhjyL7tLPD+JCVkD+/gyYGzRKsVfDauxs7+PbC2VUsc6NYTj8+Sfv2D8eXZc7y8dpPqJxaEFrKQYswd4NpjINC5I+y8ciGAfJCRexZkaVANIFkrT12C/+NXyJnZCSH7t1DiRnxwVeJL11UmPzYlsWqSr2Z9VFm/FZXnL4Xn2FGw+rUHLFqRLDRPz6UV8f6Z+6XtG/UjOpziTwTevHiNa9fvJVE/14pnV49MRAEybDNbVG3YAr8NG4P2NBEqX74s7GnyAVMVTIyVNJTMkb9AEXmOSPFKHoV6wOJgH2BshcKlq2DGvN/RrUcXmrP4w9JEjTXzZmD10iW4cf8trt9/hT9mjWH1QmVsg1yFS2Ha0G6YP7Y/SpaoiFVbTyRYeRKrn1qIdzWaYezwQXCgidX9+w8xY/Z8NG7aAqPHzxHzE1YUvw7DLVseTJwyG0+ePMH7F3dRtUyB5PkXoMpi5VGJcXPWwS5zQbRs2gjprUHJ2Xjs3rsLm3dsRtkSRREco8bm3QfQs1vrhFt+EwpeB9Qy2aZXIS94ZM6I2/ceYe2mbXj95h22bd2MKuXKoU+ffvAJCUfdZi1hTgSFzOXKfzlSlosOZJcLtG7TDouXraKJE+8BIMGZK9GmaV2cOnsBj19Ea0qlDp4lsq/SDigjUVN+OkPMIIUI+LYbOXXdQactT8oW5WgWKv7SeW1g0F5nxCdpKSNWqSIzMELtOvVQq0Y1FKek4MPL5/h10HAMIqNbTsHrzKljyOKWPk5oyToD/u1KGyd0+aU3Lp86ip2bD5HB3seE8RNw/QbNptMqdiN2vFbwKlICDWqUx9J5U3D96jVcOHUaQ4ePoIlpmOCBbR826dClRx9cPHVEtHfv/j1MGDdJtCf45EFKMmndpjnMzI0xc/pUPCHnuXv1GixdtpJET5JPrj9/F1hl1OVCxYtCze8I4w3I7MOILX5Nn7kwGP6u4TOWEgtzcyB7DqqbFpmyvZD3sbaDYzp7IB3ZMCVeWVwzoVafvvCa8wdATskyfWYgf255dFP7Rnp3zzJvdChicXfTVjhndkNRcqRG4l1JVJ4SxRxlyuHQ3oPgJ4VhRcPawgSfVcbIVqIMBVviO4WRLuxX9JXck0IJE34qjD4/27wVx4cNQ8zbl7DxzAmToGCc375LvrXLCRnXE0/a0b8k+mRhsrNT4evJcwj8GoyM/fvCzMkelpTQC1jZImeVmnCvXhPIkxegBATWNpAE/9Q3PWKOD1a64II0YaA/r29ex6dL56GMDEXBokVQc8AAeI0aj0wOziQmopuMDOLBfLO8NatgT17ixKKVaNi4GVCqJIp0bIO2I0eg08pVaDBlMvL3/BWeHjng7JYVyJUH4Ac30jvJ/LNONZCb1dAODkWsKenEqyAUlhb49OgWvm5ei+LV6gC5C8PKyRF5PTLDKCocL1auxP0RY3Bo3SY0mDge7VYuQf56VI6hry8UAKz4phbRRYwS1irqc2AwPvj4wrMNTS74HVsx5H0sbcnuvEgHVIdOJWcfQqts77yCRXq7e/aM2LKB3WQHN66gSssmMC1XlvRYGXnLV6T2JISQf744bBT2DhkFj9IVUW7UCHg2ocSS7zXpAzWiIDuKpMB7e/tOao/G2vnTePv+A+DtDddmDdGy/6/otmgZGtFkpELTZihOE6aSw4chd+0a+uUgOCdZk6+NjaLxbUJt0xhSU1IYHhIBuHngFsny1pYNMKWJqEvFanAuVBBnT59AKCWX+qDX9rgZ6nN0eBis7EimbIqiHF3gJ0RfP6dJAumD55+s/h9A+lw5cOvWDZQsX148vZc8UmmIV4TIz0jkACmiidUyC57MUHxT0wSKV5/c3NwQ4h+E1k2a4Oz5aylQZCPnutRxmjTGhATg5IUrWL1hK1o3rI8506bg9wWLMY38naQIR63qFdC6Uy88ePIG7bt2wuypI5ErZ1Z8/PAB4fwYvxY6sn5w7SpKFyiACuVKYe2alcLXNCG+NmxYh8kTh2rnPVDT5MGMfEquXLnE3smUQT3iuySadbkVy9dg7oLlKFuhKk1iuEdqODjYwdrRGXvXrcfEceNw4MghNGxYQbwnjJvkWCjXTgXkC7J6uMPRyQUtW7dH0aJFMW3yFJynyUTHjp1hQ+OqfMVywoxFV+hDqjR/AthU9YNb1+GAUiPxv5NLBjiQcxKq4f9I6RlcKYBR0Hj35i2fpXqps25ma0XjkcIs1WNo3z3MqwFi1kzeyISM0s7GChIZJL9uQ4CMglfHzMzM4gajLW/2pibVNNDlDlEZDkoES0o+5FLJgemawTlPKZy5+xIbN6xCt/bN0LZhDSjDAki70aKEgrqfyys3m7k45DEeTzlB8ONEysQJLbv3wY618/HgwiGs37gZDVt2RAWa1VryxuvURUSgRo0oUJrbYf3ahejWsQlWrlyNW3ceYcKEcXCiQGplYykMUGXsSO31xs412va2okHLDpr22FwZJnChgHPgxEm4WJlhxZzpcLCzR78Bg0QCYW0t37pkmSRgL028/gRwwkV6Te/hBvXX90CYPwUuP+DFc5h+eI/AWzcRu2wpHk+cjPvDx+H59j0w5aDEqyaJlczfkyietcaJkDXsXNND+vAKuHcH/v7+uLR6Jc73+BUHN/yJnGXL0YClyvwOJk4KdUe4+MsWQQd9fn74LCW4dsgxjGToaA6VkwOJmfTP7zBzSA9XIwo8p/YRDZrhx0bBV0F0i5Ul3sQwT4KESRR9pu+xkREUoIhvI1PkowSjcolisKhSEciWjWboalSuRYHVjto1pgkJjxPN7dskwYpXLdSxeHP7Np74x6D42JnEoxPCua88TeYEgHmnma94qzLvRROGrodWIvDVpCUoIZPMkaN5K7gNGwKbTh2ByhUoQaLApUkE0jZhYllzACV9PHqK09Nmo2LR0rh29SYRIL4dSf+elMjwKpSdI/21h9KVzjmRPZsQV9xGIgbljywncuHMAk0wHfJQMub9ESU6d4NbrUp4de4wovbvxdl2HSgCPcW5DZtJh5FwsbBA4QYtkSELJe2enpQU0dzcioiwSpkwqzDOTuiDIhK2UUFUl5KB89eh9gunzxKqUQL/bu92wOcj8CkALunIj9ozz1SN6OibIMV3gxNron/3GWLe+yJfPncKnp/w5MJJvNm+DU+HD8ebxUtwfNRIcRvXgXxjxfZdYKqkbC8ryYpvG3PA5yV3mWASRCtNYJQxN4pPnIuGc+fjhToatbq1RQy/KkXSBGprSnQtKWm3sEQAP2xiTUZkybKQ9RonCl2QPJQBPsCRfVDOnIO7W/cght8XRnZXonhxeOaiRLpcSSAzySPWGHkLl4B9ySKynpLhVQshM7ZzGmuxnz/C+OsnxG7fivuzZ+DYrz1wqEktrGvfBldnLaKkjCqI2ey3gJmQ+yb/NcfTFy8p4ciC0iWyx13RIl6HuvUSg2xbHYZdW9Zg0owFCCDxGptaiRjHwlPGRMPYRIWMmZxw4vBhHD96nBKRY+KWYhLZxhsIXSTHpYrC2eNHYOzkiiJVq6NI4cJwIj21o7FoZW2E9JkyYOrECThLk/w5c5eQ/3XGryMn00RyM6aO6I6M5NPIrcgktXTpbyFK+K8/uI9L165jy5YtKEQTCc88ORAdFhT/bmKqp6b+m1F2xm8G4BMBYVLyeTDrTeI9QQosWbIJ23Yfw8I/fseqRbMRGuRHzSrID8k1CxctI24zPqGJ09bNf2L06HHo2PkXbD94Lm4PXPIgGuYmyJYjKx49eIzzp86LJ02nz5oJr5xeaNOuPUoWL4Bs7vIv0LKMuVU++HMSmf9EJGcheqBliUAcyUzJGtIanQUJngnyRj4t4/IVPbCyEo/a8u1GpmJCUY/3jEVGK5CO30YsChnDgxwrv5JCSbN6seeJAgPvH3NwtIMFz9opIKfLkBGWlFCoIsI1HBkjOoZ5MKZY7RTnJ5MFzyTEapQpomhW9fzebVy9cAFREUpMnDwBpSvVpaDXDOcu3ha09NHTG7CMTVCrbl1KopZj7tw5KFikMILDI2FPWblMgOSpERL/0W9EVJD+mdtYo0///li7fjUGDx8Bays7xNCs2C1zBk05AgX5+PZmo1DRQvHtietyYx40q5s1ezZWrFqHGq1aCXly0MqQKaNc7p8C64ETj4yZ4O/rgxdjRuI49fXmsmX4/PkzoqOjYU52k79wERSuVQs53LNA4k2e/FQh100O7JjE+8Do4KfdFBK8KlSEEa8KZcsuHhKp0L0HKq9bi4YrV8K9YWMKwLfx+sBevDxwKMHLaBMoPkYBj5yeKNChCwUic4RQcJN4FYRtgRMFUwt4ZnfH8xsXRSBXffGDKl06oGBhIW/ZAWloaZDAjoRRqBEVEgpTXgnkt5k7OePczdu4t2Ytjk6fgUufKbBldZeNksaPEa9a8638FOCRh5K6rj0BG04eTShpIpmYknvnavw7nvxEmpAVRQZ+wjKCDn6JZzh/pmv8hGiqe/aYmJpsNBaRT17h854DOL9sOXaMGoNN3X/B/Ylj8CU0iHRKtpdIBknA16lvsd7eOLhqPar3GwSr6tVhZENJLwctTiBZ7mwLvCeVZcVP0bHz5hV2Fqmu3uJAPHJywXtWg2NQrudgSI6uCHzxCtFnT8GRkgur6mXhnoXGhZ0zCuQtCBQviluP7uPqpp0oWLoqyZAmj5bkhziZTWyCgm81VO/eIYx0+KhvXyivXZNX9D1yABQM3dyccGvuVIRfvom87rwqyz5OrptsEiwCLekrKgInd+xEGUrsosk2bH/pBq8+PZG9XBl40uw/u0dWlChHCXDJMrhz+gwerVgFK1c3wI0TYmqHxBb3Xj9dCL7JBMi+FRY0RixNEEb9yDOwLxQ2FjB1ZLmbYNnipVg1diwVjEUUtR/NCbyZEST+mwzrQkg0hm3dKdlydoFpsdJwdPWAS3ZKwvh2eO7sOHbjJi4tWIRjk6dg/5FDcCOZ8/7GJPLVAyEzNs2wWPh/+CyeOjZ3dUbhhnVRhyaxDfil2JnSIZsT+U020dRsLyWwz4lS4f7DZ5g/exa/USdJt1ObyMSBfDPfply1ahWGDx8jVsQs+Kkt6owiNhpW9JntZunqtfht2GhMmzZRqE8/2K+QjbB/CYnC/KWr0f+3QeKZjDfvP1HssEWRQvk1vCpRqnw5XDp/AYMGD4GK/C+v0hlTTGeTZreSxERYZkT/zfOnKFehEo5QMsdu1c7eEf369MDKJSvR59e+GD54KBavXIXHT5/gl46tUK18SWTxyInZC7YmEbvET6pzfKKYNm3CFNx98ATbtu9GgXx5kNHFFh8/vMXAgQPQqGEjlC5SHPXrNsDrl96YPnMG9h8+JPY/p0+fHm/fvgYvviaEVh508GfWG/nn2vWbw83VFZ65cyKrhwfJfSSevH6LZ88oOZs4Greu3ce6tZuwdOlKvPch3021+fgrkbyJsxLiFMEWzlm8AmOGDEPl8lXgz/f0NUHQ5+MnMWDc3d1kI6HZrKaG+JtQ+HyGDnKevIzp6+srznL2qyTn7B8STgHDS/xqBp8t6pUbkSEBCCUpx7B5kHf18ftCgswMG77LYmQBt5x54MAB8fNbYUDsHX0CoqAytkTObG7CsJIfFtQHsXIQjZ0b16JWjVroO2AwDp++BCX1qVLN2pg4bRJWLluISuWLC4FxAqpv9sqQz7KsQnHt5BE0btsbt739iS9ebQnBxy8ByJG/mBwkWA488ydjZEWzucRRFR9YVnzrLhpzp8/HyKGTEB6tprrG+PI1jCYS/KRITnF3w0QKxPXTh9G4Xa8E7X3yC6T2SsjtkUEqPr9G307tsG7HEURr9ff+NVwoGXN1pRErkGhVMXnh/WQwP2RBtpREO6RHniHDUXvlapScPx8ZylaAG83w0KUr0KgBUL4EfHgXXMb0YnaegiXTKCIZP7kL1alDUB/Yj5gde+D/1Buf/UPx+dhJfPb5gpvbd+DWmFE4O3saji/4HQcoebi77yBu7N2H8+s3kipYF1pwY3RY28KqYAEKWOyJKXEKo8SNdSZkzYHVDBnyko37U9KkUMGXxolHqVIUiCiIc5nUkhq2S5USob5faLJDSQYHuly5YZTXC7lrNUTd4aPR7fRBoGltkgGXV9LkhQJ1sk+cUqM0XkzSUYLBwc+UjIxlw0+D8vvCooPJgVNy8uEDcOM6cOAAYihB/TR5Eh727oUjjRphS5V6ePT7YkrUqB39Q4DA7csOMCYsAkrix8wuHbyq1ESrSdPQcf9eFP5jFkzI0QYHB8rFNbT4T0KydJHGWvjb97h++x4aTpgElCAZ0gzXhJ/q05dQEIR4+ZY26SVxibixyy9qjQ3Flwun8Pr0dZycvRKBKmM45M4Ly8zuIsGGpytCMlrj1M59cClUEsieCTV6dcEHJSVrJAuRJOs2wJ+1BzdDA/vOzfsIMrVBgUZNYdqxNSJ5RZITL9KnaZWiKFG3HO6cvQTXfCXITuiajvqSyoPASXdMBG7u2IocFcoCpcrAh1e+rEmvWXMCNPG7ffESrh09DsfipWkCUATFmjVFQGQwakwYCmQgW0oSzblRlrXmo0KN6NBwOSkgVu3KEB2ndAgle1FzEuzgjG4jRsLamZJ6RTS5MAWJWuaUu66FVhQyNN+s7FF14XIay91pLLdAFRrfObq2If7pctEiaDx8FCoMGIY6fyxA44M7Yd+1HcmZ7JUdpICOgJKA+0BlX/pSAmOP7L1/BRrUAgrRJMiFJkM2pvDnuVJ6+iwHixShV/5xIAI2LujW+zekd7AQQ5Ba/g6w/7CFa7Z8GDukH7wfXqPcJJbmpnSeGudbuo629rh6/TZ6DhmNMRSP7Egnwu/LBBKC/QbHDfJZ0xZvhmepGqhfs4K4E37j/mNkyp4Prg52EDcQeT+qQoGcuTPDM78Hn9Foif7X13EhEKJPY+fCieNwc/dAZqIXrDKDbfqM6NXzF5w+eUjE9ZCIaIyZMgPvfT9j64512LZmMSzMbaBU881HXdAYpWRMTXys2fAnylaqgVUrl8I1gx2ZegxsLGkSns8Tnbt0Q9/+Q7B3/yE8fXgfBfLnwfL1G7B522YsW7EU8+bMwIj+3eBE4SCBXJhfKQbvnt3HEfI9u3fsxdrVO7Dv9DV89fssftXm/t2bWEo+v1rVmmhEfq5X1/YYObA3VixbjFVr12DkqAmi6xoL/svwTfajUsbiycN7cMvoAmv+TUEeqSpznDh/FYUpMOXJbk3MKnDv2mVUqVgT8+ev5sWIhImGAInLzArl+OnMB7fE/j3G82evyc8rUaZSRU2vJZQpWYTGewjevnlDaiN2o01x75E3qlWR7xvz2/ldMmZBkTxueHzzjFhe5W6dv/0cObxKIXsW97j7ywnBJsGK4r9UiUi37NABF69exakLVzBnwWJkpJlk27ZtUbtiKeTP6S5W4gVbNOtR0ZG0XxrwSZrRH9i3G0eOnxBvFebSgX6+ePnhE2rUbyQbJJVZNWca6larhAvX5J/L0JeB8wrWhg2bcO78GShiIkXdm4/ewMopM8qVLC4GJieU+/fswZFj3J6Ppr0vePH+Y3x7xNfj+3ewZ+dBsadN+DcaSNfvPKBksyTS2/+1xpY62Bw5AFiRfZHWQoOIZ1kiSgpeKrExgTohAqkCgW/fwV4kZMR1KoxHRUTg/LmLuHbtGoKiYuBSuCgyd+yEzOPHI4NnPpTs1Qsl5v2BqjQAay9eiEb8FOOCheJ9VpV794yjz6qVdc7P8NJJ3gPFt2dIl6E+H2HOqzIsbN7Tw4dnXuKXTkRLiHj7CeUrUwDlJ9MeP6LE56MIfKI8EU2S5PNXpRK+r71hwas/1BTIMdUeOwk2xSgpyZGdkjtbSgiZBiVWZCcSPwYsnvhLRIsgP8lsSn9JjixK5pV4VIVQQkb8n1w0H4vbtMWStm2wfdo0nN+/Hy9fPRfzrjx58qBe/fpo36ULPPk2XTITEhl8jfsfCiUFdfsyFZG+Vh2kL1ac37EiF1HEwpzajg7UeZ9VsjCCbZZsqNiaAnPGDKRvspHwUMrFElXksSyeelXCmBJTNf/cjx7aCVchJdy4dQcZKQmrOWgQMjVuAJPK5H+KloKJGcnczgolenaBxHuReGWTEmPvD+9QsEQhIL2jnPzywGUd6kA0S7Km7AMl6zZF2zGjga6dSEectLN+mFc6KAjdunYVwdSlq9sp8ecnO/lnsfhpSUp6jcg+9L0vLOrNO2TOlh05mzembyoE8a8HGFHI5Q3/6ZxQvGZNOGZwgUlJshMTEwS9fk3+LDMlY8Qz6Vrwy0di+WhFExWLCP8gmPNtSO4G34cyNUJYaAQVoRPGlIBQ++35oRJHyqQo+eV3myWWQwLwWOaXzoYE49zWXUSPZtTWdvhIwfvxwX1kL9RnKzN4B/oj+sMXKk9GSgF5B02Qgi6QXHjfF28hEH5CD3gFhN/5Rv7h3fk78CpRVX5S1ZrKE11hNzRW+bl7U0eNs9MxhZSgHZsJx6g8nvgvkxFDik+nGdQX7aqNqG2C3r27Y++uLbCxtoQ5r/SSrPnBLXt7e7RuXQ9Nm9YQKpNLs+b1xFfNuDi4bz/efwnC+ImTSAT87rkw7D16CqWq1tX8zrMCH996o3SJEujdaxDNw+R3m/GRbEfYZ5AMlP4h2L1rH2ZPGQ8TGnP8k0axJI427Vpi1bKlqFy2BJwdbZE3X14ySZI7UfX38YEJTZ7rNGom00oEYxpb3Xv1RbWatWmMskzUCAsLEyo3MjFHsaIlUatWDWTmPaFET61UkJmq4vrPLPPvW4p0T49/4ji6h2Lkjt178NEvFAWI3rAhQ/Dn1vVEtxaGDhuBM+fO4tr167h9/Yo4bt2kz7euY9P6ZYJ+Mpb30/AN9GlGSgKrVrUsbCz46Ztw6rMxdu8+i0Pn7lHH+sGJ7Ycc8VvvF7h55TIWUzDzCYpI5K+oSd73Y2KHRs1bwyT0M87u3k7SUmHx8o2oXL0a+b2McnlSSqa8HqhZsyJWEy1+QfeW/ZfgF2WFLu1biqcqOICbmFujf9fmOLF7BbX9GM/JWW04eBYd+40Ex3Uux8Ybb7VMnc2OBji/nFAkZWQ0xlSYok90ZBg++fpQEA/DxZPHsWPbn5g/dw6GDh6AVs0ao0DhYqhcvx2OX3kiG68OZDumPpIBVa5WFeWL5UWlovnITyiwYOEK5PT0QuU6FWRWVJF4fOssrp6/giWrN+vZ0sDqMYO1tS2qVCqJ5o1qwsXeFJ8+fsCsVdvRtvdwZHaxpYSM+mFkJtqrUNyL2vMST2EuWKBtr5zcHvUtT4EiyF8gJ9o2rcU9xvFTN3DlwXv81q+nmKAKOf1j4NYpqFAgdLQgSTy9Bly/REweR8CLJ3h0+gRejB6B2zRTula6GoKPX4K7K99+oWqJLJn7K6ubdGtiBquSFVBt6iyUmzYDmX7pCtSsTslSPgomtvhiSxZiT46bn7yypxk/v4RSHOS0+Xc6+Ik3zZ4Y1q/WV8UFdrYfxf+x9xWAUSTP1y/uISEEEhIguLu7c7g7HC6HHAcHBxzu7u7u7hzu7hZC0ARJiLsn81X17G52k90IBO5+/y8PJrvT01NdXV1d/bpHNg6fnj+nwEd6v30JHN4H7N6J+BMnoBcahadjpuLJvqM4Ov1vbGlC/tzrVywmgnGLf66IOwgpm/zyBsmlGazP50/yzckc+/mSnAlP8clWQiUagJjg8W9cvvkAQ35ZKR9QrH6qQylfVQ67/dt30OPVLjMbNPxrPIbu2I0hF6+g09FjqL1xI0rMW4icEyfBZMQI4Dcipr06wqA52c6CdEiqLkFlc9YrPBARXt6A2yvg4jmE79mJD0sW4u24cQgY8TcMX39EvI/mChmL1BArHkahjS9LcmDX58zxCHJ1haUwABuOM1JY5gGf7zOjQKHHTw6LJ0/5GH1oCdBiMDUk8tKmGywa1gCKky8FfQY+vAEuXEPurLQfo4dHu/bCwMYU0c8eAO+/wuspkdQID9wdPxC4cRcII52IdNMcXyFYoRLfBmFIPlSwGCxaNSJfojb7+gUWfFmYXztCE6eL05cjKs4CLY/vQq4GpXHyr98Q9Psg4Owl8c4vhFIduEnpQwUiXWZFS8GpHsnkVTx/moCxD/JlBX6pMsXfKw/vwNSByOvdG8DjB3j43I1cmMjkxAnA5ctEuJi8kCyVWdiWvBE4LTAU0YFBMFC8bkX8wDoNvP4fPGEoRkCqm/Azdt5IJBBRM4pOtHci2CYKu4jVWD+479qMT1fvkG/LmZ0ds+PO+o3UZw5T1ihYG0rY/MdI4DrZlohU07rVcXLcJCRs3UW20FaGAoKMBwHv3HDlkRsKtutF9iGbKx2KzyPikEAyVP0pjUjWdzIEZBd+TxpvrBwTKX092GW3hxHFG1OeEFCUDgihiRbldXN9i8vkl4f37cP6NWsxf+EyPHT30TJuGOCrlz/VzwQrls+HjWksFk38E4N7d8dt8t26rbsoWiQBzkUKYvzfo7Fn61b0/rUngqMSEt1NkC/6VNmb99kPJMxZswvd+v6BGjUqI/zjSyKN4eBnVdglsjk4oGBuRwR7e0BfXAGiUPDFD6fPXoFD7jzI7myQKFJA6XvsT/QhymUnS8DTZy+QwLd/UF/ic4T1qZ/HRUUhMjKKunqcqnllyHI02knEQmMULVcVG7ZswZ69ezFxwji0bd0KRYsVgZUVTQwozvCDFLJinF8G7/IeeztvGdn62pBYcoqQK8kV42vRFatURoc2bVCtWg2s3rQLqzdsQdtmtYTCPDi17tIFx44dg6Ojo7ihLzm4k5jCLnc+bFm/Evu2bUD16vWID1lgyeK5mg9zGZth1twFyGJhijrVa5FB92LV+s3I72ynGIc5pyGatW2J34cOxK+/dkOXbl3Rd9BgtOv8izgqNND0AAG+pDFt3N+kezM0rPcLypatgmLFSghis2z5ChQtURwPafb62vU5kbQwcY26fPny6NixI9W9mvjRca0QDmCGX9p2xIjfB6Bbp9aoV6sBgihobd6ygSfdcsMaGGLJuvUYPXKguI9Je2OTVQ1NsWDRQjopDk2IsHahgbxt5y4YPHygiCniPHJYLm/40P7o3rmNeD9MYDCXt06UJ0Mf5s5k8117sHbVEtStUweLV6wT9qxYSr70qU0HbWPZjwHbjeprZA6zArlx4841PDx7Bq9fuqJQvfoo064dClWrjvJU/xJlq4n7W/Lwzb+suMphtEAM6Exk+H4f+jQj6sn3HDGxoS3MxBwRWegY24nvB+JjYiNd+AEMvryXknzRCsYIoxm9ng11biJ47m/ccf/JY4RYWqHWb0NQqksvdJg1D60WzkOv7RvRb/sWjFi7HlVb8zuRdIHkUh2tnPNSuznIxJOSJPHQgEInCjyfyUfPjB6LCwuXIJzT+eWo/JkayC4JXj4I46f82C68gpDTSTy5xze589OV4h4pmhDAkjYLc0hExMQTlwqCqoS4B0QFPsZ5TBBoZgrP16/w5f07hNGMNmfuXMhfpy70rbKRrsYwyU5EmIpN2b50kCdxXCd2UCrrqedHSKyTqKc8vPClsydH9iP68jl4e/vRrJobVBasdSAVlxtNkZOfes1uR3WmvNlscWjzZmw4dQo5qA8FnLuOwjVqo97yRYhwsMOTc1dQa9hIFBn/F6zyOmDx9GmQnj7TGl9E2fxUL/ueKZVF8r39/RDNxPLDezy6ch312nVHjelzgNzOcP69PyrWqYY7N69gL008dvTogVPzFiCO7xNUB7WbpLhHkYmqh89XRHCQY3IWEIKzJ06j9uTpcOnYHvdvXMPVvbtRf/wkFJwyCcZWJlg3+W98uXJVZTZ1iGrwAycJBgjn/sL+LJtQHPxKZDKB791TTF7D3rrhxoolRPieIUrcZ6LMrAVMGv38cfroURTjS/3K+yLJ58pVrYTP/MP8FBMdq9ZE3kIFEPrRQ+xblquAqjWq4uJF/skqHqhTQHgE9m3eghb9iSwXLKTmp1Q2E3AiHIE0iBvxqh7bLAV1fzjIXI9u3cTv/fqhS+fOaNaiJWrXrouy5coR2VqA1RQf8jsXQM++g8Wv2vTt0RljRw3H3DmzsGzJIsyePVv8fOF7zxCFQCX0kSNnLrRo3U487cjN2b1rN9y8cRuDBg1CgbzKF4xz5Q3RskMnzJg2GZ893iMoSH6vJUNMYrjbqHcdIo2hRITadOqBTn1+E236zvUZzZNiNbLldHLEuXNnUaFsGRQvWgz1G7fElh17YWttouM5EtZFrTGov8bFxuLyteswNuGXncurkFJcJO5fv4zLN+8iMDxGvCiWmzG5PHWQXPGqGGp/MgbHgqTxgO/PMzHneKEdnDvlMjIIZHQFRG9SfNeBhDjaYuWN8iuRQBuniLSEUPqIkPbsOSJNnrVEilIc4zyJ4HM5lWXxd+Ump8bQJudneSQhgVPkNOVGmohNBuWLj1bkixXHFdIVcrSBZcdKEf7e0qFd26UTJ89Inl6+UrzyBIVeyvJkJKalLJ/zsS6y3jI4Lcl5XLcIP2nskP7SudtPpGDFsWQQSsj6KnMo6y+Xz8eo/oryEhI4VdZVozyRj/KIvHI9GPypKe/HIFX/EiAd40jHAD9JCg4k+4TJWyhv5Fth9Mnpt29KrosWUxrZkCvI1VUD1yPVukSTrK9vpSOD+0hxL9/TPqUlkZMmxJMO0X7Sp6v/SH63HklSCKWFUVo4yWd9lRvvq28RlCeGCuQytSkbT3aIIa/w/kj1JOWS1ZN22CciA6WgbYukNeULS0fbD5Ck9xGUpsiSEqIo05NH0t5BA2X90mS0tICV5LqFSj5nz0qSH7UXy48kvSJoCw6QpJePpGMD+0iS+yeRVa6XRuV0gPJER0keu/ZIn/cdoO/KPkbpceQfHvelHR0aS5uKVpWkraepXDZaIjSrSOeIfsUb7bItY4KkmFdPpVc790qSD8nzIT9kvXkLobYIosYV+/Q9JEBy33tYinrsRm1DMlID6R16+JB0ccxf1P4kJ4Z0j1JssWSEKJLp6yn5bF0vvZyzUPq0fb8U7+5B+ehcreLpQIKfFOJ6W9o+ZDT5cpQU40q6BLPOpDvZ+eX2nZL01JXsQDqHUdpXD+n6vFmS67HzanZPAu5/wb7Su1MnSA5l4jxsn9hY6eOZc5L0zpOKpkThn36Sx/7N0trSVSX/+euoXqysDnAdqb+dmDGOZHwh2ZQWTzaPo3Q/f6o76R1LenI+b/KRQPIZ/h5DaR+/SF6nztD3FNozNlp6fuyIFHznFvkZ5VP2Z2UG7u9uD6SlzepL0qevlJ/SVCcrwSdoM4p2aJSfXpC/JYT7SRtXzJeGDx8urVizXjp36bLk/u69FM6xQYDbWB7TNMY72jgtOCJOuIduHSgv+zWNNTERoSIvm0XOz3Jk+ZwQSjGLTaJpFnV78CcfVezz+BXnLZ07vFWq26Kb5E27fJSPR4cFSVcvUHsxZxD5uWRKp79cM936MuRyEujcWTNmS9OnzVaMy6xnqHTh+D7JwcpWyp2roPTGN0iEW7nc9ELWK47i9689+krnLt6QkxWQx9Gk4HMU9c8gqI+LevyHiRnPIPSIPap2vwk0e6HZ6/u377D38BkMHvo7rMx4eVLJb3VDWWqyXDoPZAR4aZRn9nxPGN9bI0+afgoTFmUn4NSB/TTbNUTDdh3EMjEvgrAOGQOeAv+bU0BN8KwkNf/i4/LshXVnaNGfL32Ie0lo41WCJKs12pAoVw38m40RYTi7chUaDR0NmJMsFpVeB+DldfYjVkkiGXw+y1FXi+/p4vK1yNaqG0OYKokdtOnGl6nCfICHz4AClQE7vq+O0nnlKSWIe/HIBvxCYF4F4/vhCFystmLSB9KbBSkfXOA2EivHBC43VvEolAGvVPAx+i7uG1E3mg4IvcnenN9Ibn++YKjP9yfF+APu7+F2/CGK9OgPZDeFuPlTAaX3JdZPvUzWmWzBbSWuv9DGnZEPC90IfAmVwft8DxjfQyZWYGlLzQ95dYefWuWHDfhniRT2VkF1DxSVzzf384yeb+xW2UeRTeUvlF889EP5+a3cZtZkD9LHkHWi49zX+CZePlE8+Ug2i4sgvfm7YuVLWT91iMufHI0IBhy/FSsKLEq5QiWeBqXvEsmLioV07Tn0SvCN8+RHvKqsDXzvGl9SZvDqpXLFU4DKZH15OUcJsc8ZNPVR+pGIJYp+I/6yr8Up8hmS3vp8a7qiAP7gnwqLCEHYixew5FfP8EolpyuyyCAZAkmNoh1sEoaGiDSD7afQV89E86q04lO33DTq+R0KyvaVBcgvgGCol8t9hWIP+evHQAPYZ7cUIUduQU39dMY4nZDPj46Mo26WIF7vJPqmHvkP+e+Rg+fg7vkZv48cLEpgj1PznDSCy+D3b+ph/IRpGDjwN+QRv0CREtJo93SA7SJszd/pi7LJNA4kgzJZadMk+7wr/7SRDHEDMSG9fpC0mO9GqgJlnTX1TaxHMsOnUUGVA6aYn8qRDSfK51K5tFREpxsqXb4L6jZhpN8hU/SvNEI2F+ki1KE/Yhmav8tQmDNt4AGVyR0/aWRp8x3GJzmqaqnZRassobhob/lLKm2jlJuSXjyQM7kUAy0TQvpUjokpnsf1p2GAyxeDo76ar8h66mrnpK2otRiRSSGHH/NVPhHJ5bLtGXwpkqFVgA6I8/mTdOfLt8pzxf0tPEjQwTi+pEYhmi83pytS07mst9CdbUIfOnWjvMpRVINc6ICwNytOUCeoBNnuVCjn4bJFNjqeVK5GGZxJmZ/yMVlkkeI+O/5Cnxr60T4/oclC+IZ5bmeWpyDCLEaIF5MH3mPweXIR4phSP9ZdnEfyWCSZXsjjeukkplw+n0PgfkvgybrWOKm+L74rz1PTMyn4gMqvZL01wLorCZvC33U9pZtuJNU/TVDoKiDXSwlR7QyJ2z8SrL/sT/ySDN7jlk+rxmmqn4ZduQSFzSRDEVKUFlSVm6wdZK10N498PCwsAhYW5sKFGd/UnN8ItoFyXEwfIeNjqqAqfyg1TrL7zVCVnpbGSgKtDcwC0yVG2cQMbuYkctNQ0fTmTw+01vGnQN0uDNk26QHrrdO/tEBbXZOendQSGs2tsaMDnId1yqjATFDXO3kdZDt+64QlzVAaSlFASn6j/ZiyvbW3s1K8Ej+sHt+MlPX/n0OS9sw4JNqJi1AXz37BYN/gFUi19aZ/FUn1/DZksH/8sPbRjZT6NIObL4XD34XUyk4rdMlRpavsyitZnJbK7CpZO3A7p0TItONn+jvXk+smvtMX+Rv91adBKUGxqw0qI30L0msRJZKel5qcFI7zodRP+7aOqjxfzPjEv38ZKdmB21F5QMxyGT9+4FJ3vGRIQd//IpKpq5Yg15FvAaD6Kuz6362Wov1Vl+Lkj9Sh3W+46imHiPT6W9ryp+Y+3xW7fgCS66PDnorP1DRPmk/bef81G6QLXCGhehI7pdVA34i0i0+vX8tIa5v8sGpmmOBvq3+a8YPbWYl/o49weVwuI13W+5/tzARle6YFfE05KZQGU4cySduxjERGy9fVjj+6Ht+K1PTKCL0zsu5s34zsK+nR7d9uw/9qiFAPekmRND2t+b4H6fWPtJadUr6M9Ml/BSmY4FvbJiPb9FugbBN1PTJSp/TI+p5yf4Qdf4TM1PBv95G0X7LMRCa+Ez/Uv5RiU+tPnI91ULtEyTopVwxV97ToQLJi0lpuupH6jFPordT1m/TgMn7QjDYTmchEJjKRKtTHxcxonIn/CSQlct9F7JIQLnUClhIZSwnfpU8akCifSRRttMskUjwQyMnfpnYmMpGJTGTiP4JMQpaJ/wkkI0o8q1B8FeDDaSEluvJpTVeuUqUAxXmpETl+07b6m9yF8moVSLJL4K6Z2D1l+Xx+PKS4aNy6dAkBPv6Io2R+wE2cq7ofMK1I3v2T65GJTGQiE5n4GcgkZJn470EwAnkVSEkQZJLAafzungSxKhSrSk8rmLAwfUlCXEQBiXJVBCfNYL34/UqxqvN55Uqlr0jh15poPtqePrAMlp4A/pmc/fv2oVzZ0nj9+rU4yj9gE/Nd8jORiUxkIhP/JjIJWSb+I+DHmolwqIgM0604FfESFIqIyNPLF9CwSiW8+vCJX4kpjqcNLIE3Ik1x0Xj29KV4H6pMYOLg9fIpZoz7C77BUWo/HZi8e8gLYkKbRIiXiYbg2ukjmDpnBfwiaZcz8nuPSMuEyFCERUgKOqUoUxakQpLdJKCzRBkxiA4JxRt3d1SsWI60i8XsSWNQq2ZNOBWugs2Hrghi9j3QrQdrrlZvrkQm+8tEJjKRiQxDJiHLxH8A8mAvJcThs+cHRIWF4OHNG1gwdy4aNm2HTdsOEElgshaLN2/e4MkzVwQEhQk+oCI46UBcfAyGDx+Bvn0HII7f+K8n4d27d1i6dDmu3biuTju0QNvROJIRCVsbCyxYuBxXrj2Xc4mXa8bhzWs3lClRFEsWrFHpzOSMN95Pq/6X/zmN3l07oEvHdnj2yh0jxoxHs18awcvjPebMmYOObWuryJS6/IwBh4rMcJGJTGQiEz8KmRE2E/8RxCMhLhoD+/ZGrarVMGrUaGzevgtDho1Eu47tyVGjgNhQ7Dx8Cg75i2PH1u2IjpTPZIKTOvFQEgpDmJhYoFTJYoiNDoOBAZEpScLtR27IX6QM6taqnvjzVepCVcxJCzFhFkRJ9s45YGdji3x5XNRyGKJQkaLo1LQu1i+dDm9vL/iHReDqvZfwC5VUq38p60/S9IxQp0lj7Nq+GnaWRnAoWBJ9/hiGYiUrwcXBAXUrFYE55WTdWRbL5ZU+bfRRQFWfJEiarisf36+W7nvWMpGJTGQiE7qQZGTJRCb+PRgaG6JyhbLo0+NXDB40FDGx8bj78BF8fHyJFMTj1tUrePr6DXYcOIS6Napg1NBBCA2LUa0G6V4RIuKguMcrDkb01xA2tnbI5ZSDOkAkEqJD8M/lq2jbuTtsLMzErw5FR8fD28dfJVf7tTwmJHxvl1yqqZkFbKwtkMXCQmRNiI+Hh7s7Th07Bn1jU0RES6hXpw7y58+Pzl274fc/RiA8gs/XBoVsxb1t8m8hGQFWWdCnb1/cu/8QN26/wF+jxqBChQrYtG4dfu3WA2XLloWVlS1q1WuJx8/f67CHLijrww8gqNU7E5nIRCYy8cOR+R6yTPw06PYvJgK0STFYPmsWzp85iygY4HNgFKYsXofaNSrCOvIL2rZugfrtemHwsN9hkhCN6VOm4dZDN6xYuxFOTjaCOzBtUf9xDS5Pj++sCvqM0eMnoVq7QahTvzqWz14C07gg/DWuL94+foaWPf7C9n0n4PHaFUcPH8bJU2dImBEmzZiJfn27aPzou6gBy+Ufaxb3ukVS5SIQ5h+JWr8MIP3GoEzJ3Ni9dSXcHl6DubU9zj/xxpr129CgYhFkzWqBGAXRYX3VZ0VyMtsjluT5YeWypfDzD4ZfaDS+eHsReQyFsbExsjq4IEeOHMhua4ms2Rygb50DBsZGMIqLQHxMNKL1jFGjRg0UzOOQ9p9yFOSP62OIOH0jQci43nJdM5lZJjKRiUxkNNTHxcwVskz8dyDpIyYmCuXKlUPlSlXh5+eDnds2wOPtGyxctAwueQujS7euOHDwAEaO+B2VKpaDsb4eKpavgOmzV+IrETh2a/kJRxmCSDDRMJHg89kDi5avRQSlx+sZwMbGho7pYf/effAL8EWPXr+ia9euiI6Owe17d/HJ6x36ExlTpyJJ6WRYQAAWTpuO/h06oUblqnj89Am27d6Jx89fYOHixTh5+TJ++aUJHPPkQfmq5bFo0RLUrV0fnh+/KCQoSVhyWNraokGDBrCxtkKjhrWxePFC7D10Apu37cXA/r1Rsmg+BAR44+DhQ1hI9TKxyIYOHduhe/eu6NWtPQoQGUtbB2cCGE2KxOLh7fvo1aMP+vYbjJcv34ujmWQsE5nIRCZ+PDIJWSb+IyCqo5cAv8AweHr7ISgkBCWKFsGqedPh+foZ/IJD0b3vAIwd+Rfcnr1Ax6490KBxUyxfthBVypXC+tWrMGzIMCJRgeIJx6TECYZ6yOWcEyVKlhEEiH8ey9TSBn4fQ3Hr0Wvce3gXd+5cIuLTGBHhMXB2dlReJBRb0o4ikxR9WGa1R69efTBv6kQM6tcHxcpWxo5D29H11w6USR+RfhE4duwYNiyfhpxZAH9/fyKaIdA3MBI6KvVkaYm0h0ujUvWNUb5GPYyfORNdureDMVHJiiWLY+Qff+Ld2w8oUaIEJo8fQ2R1LtzffML9h+6IZzPS2bwqxluizJTAq2IhCPD6gPmrtmHWwo0Y88dwrJg7jZokmSUzkYlMZCITPwCZhCwT/xEkICE2Fh4fPVG8RCnkzpcfX758wbKlC+H1xRMTp0xCNgdHFCleAmXKlMH6teuICPVCufJVRJrnhxfYt2sdcjraCmmaV0ZpR0ogchEP+6y2wukjY+Ogb2SG7XsOYcSosXB2zI4EKQbh0fEoX7k6DIjNcL5UiQ0RM7tcuWDr6Iwjhw/i9StX/D12Nvz8QxEbD8xdsgqt23RAtbLF4OPxCjeuX8aiZcvhkNNevkdLJ7h0ooR6vMndtECh/KhZrQoQF4kXz55hypQpaNigDgb064c4Eta4ZStWR4A/0kbGlEhAYKA/HB2ckDWbMfLlywdjYy47fVIykYlMZCIT34ZMQpaJ/wx41alw/nxEwD4hV5682LhlOxGnBGzavJlITXNMmToRu/fvw/Ubt+D72QMTxo5FvmKVUKtRGxiSJxsS7+LVLCZQ/FOVSe9XiwgNghVlePs+HBevX0ckHf6lcQOEhwTg3NlTiIuKg7dfOAoUKyd4iDYqwmlyOl/mY0rFb/5KwMEDh4mA6aFWheKI8nmHcaP+xKkzF7Bw1UYcOHEGw/r/hia1a6F6lbKIiA3HkbP3xHvUWErq4BqZUaXMUKJoPiKVFmjfvi22b9uB8/+cQb9ePVGsdAnkL2yZfGUwTWD5FshboBgQ5Ydp4ydi2KjRyF24FF/RzUQmMpGJTPwEZN7Un4mfBt3+RbQkIQZ3r12Fvb0d/AKC8fzVB+w7cgyOOZ1gaaYPl+yWiIyOwcGLj7F08RJsXzIZb95+gHdcDpw+fxpOWeQb5LUiIRwI80D7Jq1wxSMeptnzImsWS4wZNhBdWzdE8Jd3GDp8EBzzlsDmQ/dw6p9LKF3AVJA73XxEvvGeb4L383yNXt06omffodh84BIWr1iPF8/vo3692njy4CHKly2DY4cOYtnyxTi0/wBWbduDGSt34vyFS6hZ0kG+cV4nuBzeiHEmxOH0wZ0YN/Zv5CHydP/BI1QsXxJuHt7o9sc0DBrUGZaUk+UpiR7PuFLnVJybySV9xsXjyRNXGFjaoUDhvDCh1ExOlolMZCITPwbq42LmClkm/n2QL0b4+GPu7DlYsnYdzt24jqfPHmJgn37w9Q9FPpeCqFw0L7asXIoEIyvYOubD9AmTYG1sgJbtWsKSyJiSgDA0KZ98xOf9Zzx88QY5nLNj3/6dyGmfA/oSX5IzQhZHJ2xfPh93zhyFo1NOOLiYKl7+oClLdBqRwEdo4++R0Zg5ZSaRoUHI6ZIPQZI5bPPYo3mLJshiro9a1Uvh9uVTmDhvCeas2goLUzNcPHYQE8f+ifJExlRgWeqFCXAZTPqYLNGmr4fGLdrh8vWb2L5hBcxN9dGy2yDceOSOdk1q4/7lm9i0bjO27twP37DE95ClPsniMMCrZERBDU1RulwFFCcyljIhzUQmMpGJTGQkMlfIMvHToNO/pATcOHcW02dOw/rdO6FP/MApR3biIvpo/esQ9OjYjghHWQzu2xdRjlWwYOFkRL9+ijatW2HlwUsoUNRFrOTwChnTCoYGkeB3kEUGYi/JrtK8Dcyz5kLrJl0xYsgQtG9Th1hLOK4f2YFOv/6GL1JW9B40HHOmjoONpYHGClPid5mQJcTGYOXixSiWLxfqt66LE0fOY8K68zh5difsKYdxQhgObl6HBctWixWxylUrYWz/XvD19cOqAydgREqbUj4V8WHTaCgeh4hAX2zZtBm+QWEICY+Al5cX/D55IMrXE8/feCHBsSCs7ByQ1SCK5MQiLl4PUbQ1aNYGs+dMEC+LVdokveC24jbLRCYykYlM/Bioj4s6CZky8T8bjv9rCibThwdtRjoXIdNdr28s51+AbkIG+Pt449Wrl6haqzoQG44Xty7A0CwLGnb9CwcOHkWo52OM/HMonIpWwszZc7FjwwqEBvrj8TM3NG7VHgP/HANrC3GnlZZLl7zSFE8K8JpRJIIDI1G2akfMm7uAiF55bNtEpGnlJkyfOgX5HCzQqk07GGbJhX5D/kTnrp2Rw54vBMoWTlw1Utg9nj+j6PMrVs5bjvVXvHHq3B6YBYVg0Yy/ERQWiXETJsLezh5jx47BixfPYJ7FHhH6WTFt5hyULGSXSCSZALF0VdvHUTExuHH5Ks5evo7sDs7iAYYS+XMhu0EMajRqgqnbjqF02WLIQrmVlz7ZwupekWZXykCk3Y3/d/xXHenupjqQZjkZVWAG4T+mzk9DsnpnuCHS2R+Slf/f6k8/2l7fKi71836eHdXHxf+tKJgJLeAm/B9vRuoVdjkcULVmHfqqDz1DY3i+/4DaNRohT24nRMRG4/TlG7h66wGGDeqLsycPIV+BIli7aQuWzJ2OTauXYejgoeIyo3aQffSYSjHtiYO/90eEBPkhPDwcW7duhb6xGc7fuI/mbdugVOXyRPaWIdjPC2OHD4dLHhdUr9ME6zbvEZ1Y2U0TSFOJ5RrwZU/u1vrw9PCAkR4dIe537+5dDB76B5av2YDQiGj06tENtlkscOj4UazduInIpB8G9OqO8Ah+5YSM5KtRst7V69bH1KkzMHjwb6hTuwZyOOWiZDPo6xnAxESmYcoAw2ApXFPedAecTGQiE//38N8aDzj+ZMagtCMdlyz/6zNZWT8xSBL+c06gNOv/x96Zsn+pg0hKVCjWr9uIWs07wdbeAbaWxoLs8PvDQkJCkCULrwnJb5Z/8cwV528/R7/+PWFK9tV9iY7JTzjCQiLQtFU/LF22EmVL5qW0BMST3/BvgevznVdSAp4+eIh9R07AxMoe5SpVRc3qVWBuoqed5PAl0YQgHNyxD+ef+mHuwqmwoGQDKQ6vXF1xl2Q1bNQYORwc6Fz2U318+eyDI8eOoUfvnjAzNRJeqylX2d+UkP2aradH+kmBX9GoeQssPXAMTjlzipXB1B8OYHxr//2+8/9/c//vr2/a7C38Qf6aZCdl/Nfa47/rH7ra4dv6g656/qz6/3ftnATfqajydCW+x96c90faS31czCRkPwvp8YD/o0g7IaO2FDey6yFez1CYTkmyNM3HhIwvReoToZJftKqNMHGZXLbIL54m1EdgSBysrMxgQMl8RLN5uHwmb/qQ9OSfEOJ09iz5eFJQ3oRIOscAYQkW/ItL4tKmgZBDG+nHfskeKmSIwuQ95Wslksvl4wwt/Y1kJoQFY8a8eRg2cRqMjY3EPXS6iSgjBXlpwvedr2nf//v4/vqmzd5cjqoMjZ2U8V9rj/+uf+hqh2/rD7rq+bPqn/5yvjdufCO+0yDK05X4Vnv/jHb5NkKWXs1+WE0y1kEyTs2keiXZ/2H2+N9B2gkZQ7ZfUoKtaUaljZPn04705E9sv5SajuujxwxLG/ESOZR7su6qNInSUlZWK1QyRHlML2XZieVpQqm7EsnypFS5/w+QYdX/TkHpP539iiG3f0Yjo+wiKfTkWxG+C8kUytj6f299M6yeGY602unH+lNakXF+JyN1Of9+vdXHxbRrwTVLr5W+16rawAMZb/95sI7/C3r+VyHbL2W3U9pYM59u0qc9v3Yo88r5dOWVV94oH79RXyFXfZWOL7EqIX9TBIDEZAFdOmtLT+BwI97ery/K0rYqmImfDG6AzEbIRCY0wNFLVzTORHJk3GsvlKdpCUp86L8Xq1JmxrqrkzGMOgVzyUiS4b87A0s7vsW/OL9MetKLnzPzSbUdFUhrPl34djskgS5F0l2RjLVveotXIu0W0aVvknQdiqRVv5TBZf3g/ptmRX9Q/0hSfqrq/FB7/2hkZHumrz102uc/Zrj/jXb8d6E+LqbZmzi70rjpwbeck4lMKJEhJCSDoItMSlq8XJlX1zlKpHZcif+SHTKRHNyKqbfkDyZjmchEJv6nkWyFTB3qzE0dutLVkTSPUnLag5ZyxpBeJJ4v6qPQQVe5yfRKu6IpQk/PQFF/uR5psVkmfiRS9qtvbp9v8JfUylIeTznft/eTtJb/Q/HN/Uyz3hnUXTMOSoWU+G7FdLWznC4/tZtyMXJ7KhXLeH9JE/5zDZUUaetPfFMCT8DSXI2fVO/ENvr2uMBIpq4igd+PqM0Hflj1UhH8LeVq8+Mfpn86odTruy5Zcl4+J01Qik1j9qRIV1nqUJTLXUjr+Un0Sl1NpaMrHT8t4HPSkz8R31zv/yDS41//K/X+TrdOM1KzR9LjuvL/fLtq7y/fYzeqAtVBsZOg2PlJVdJtP7meid4t1/eHq6VmSFk3TpDL5m9pKV97nb4lzmlDErsQMfy5/pfBULN3WqA7e0bZN4ORROFUq5s0fwbFl/SW+78MthfbjaHTG5QZUsK3Gj4tsjmHeq5vbmQ+jTad5yuOpx1ssvR2ovR3OmX91Rvr/wJSq4vy+De3twh0ymBHUBoyCXQkJ0cqGVXuo5aP65BqPRWbEsr8us4Tb/BPWaQGdOX/drsqkcS+qSJpf+F3ycULm32rJhpV0KedFASl1g7phdJ+LFUpWS5DWU9541wpqJV2qBekDWoFqZ72ZRuLv0l1TAcSSGiGPDyltIdi0+F/rF06Nfx3oLS3DoU5Sba+DGX25FD6ShLokJsa0nKaNh9Idh4pq7H+R+do6M+HeBKkhLKCiiQxXslf0wiFv6p0k/eVYrVB5FVlkPMnh650JeQ4lH6kJjd1pNQXv2GFTKGM4jF/fuyez9B80ouOSXEskL7zEc4ng11Ql6HVwTLl5Xhl5WUH5nROEa5MO3L/5hRlCQaULL96gJFYniJFBCyC4v1WynyspRJy2drB9vn+QU2GLlmiDRTpGVPSfwNp8y91cOso203+QSS+8sIieBzWDmWLKoKdsjiRn46p2p8PGYrcwkdEPn5PGdvegL7JPiR+KomPpdYQGuWkjnRm13GCsq5KJPYP4c9p0TsN0PRTZZkK+6YJdI7ivW7xive6Jf4EVUYj0SbiMh3pzSmJcSBpfZJCPl/ztSisv/w2upTfi8fnydAlXRNclkI7Ij9CXZGuhnQJ5PfyRSM4IBCfvkagULFCyX5GLG16EVIsl3ROIHtQJ9ToQ+LYt0F2VZYkI22vsfnJ4NjB9Y5nXybN1J/45/FOeLbSGqb0QdZnR1dkSRVKmxN0XtHRgfT5nRKkK58o6kVfRCOQZ/MT3KyzNmHaChLnK77r6/BjnVCdqPjUDrnPKgrn8mKpBB4EuCOKwpKen5pc9eP8nTYWn8C/vEKfyi0ZUpObfqiPi+mUykqT03FwTYiGj6cHvAIi+d3mKjokg/NEATGheP7oAe4/eo5wOpXzKauTDKyPsrEJsi04N8mhLTwoADdv3sZrD1/xvnVRntJgrBO/mFNR3oNk5fFf3livaHi9f41bN24iICRCDMGKYVgFre2gQHo6SWqQZSl1S9SB0/lIxpX034YGSdPwA7YL+1EYnj9+gShqUG77ODKMentpgl1ah1tzR+a36rNvkqSwqDA8e+WJsBhgw9rV2L1+FWaOHoJq5UujRpNuePA2TJSn3hAa6qkjnQ2mzK5TXlJola/0adJSEJ4E2T60CZlp0ifR/xhKXUSbKHY0fT4F++pCAhk4PgRvH9/BwlU7EELFCbsSuAhlmWmBhq+oQyRr2oMDuNIeiTVUQGvBlEv4SIJSkrwYwPEl2h8nD+wU8Y4ijTimzbxam0krlCVE0PgejC1b9+GDR1C6bCGgUQ+ubQg83J+gbt16uHb9ufip1SgyPx/hLc3ydVZEqTf3o1iVXE79HshFkRTRdvzLGYn66o4PPw+iSCZj0aFk0GAgzB/w/gy8fAP4BCFo4yZg3y58nDMJh7t2wKURE4GPlJcroQ1J66H8zv5HdpBHgLRDZ3PpBNuatgRSMJbiYRTpGhlOG9WR/EXZoDr7mwosg7YYkhND58bLq99phxxPUismcaykcljnaOrVrCs7ikY84jy8pRSn6LiinyfmV8iNpe/0kdTHeFdOSklu+qDNtumWLMXHwMPtBQ5vWo8Gdevg6u37ov2EXUTFyFBU0XAff7Rr3gp///03xo3/G/XqNMXHz8Ein5w3ZcjK0kbB/P7li6hYrQZWrlmPdi0a4+9R4xFJxXC5Mqg8X1+N8urXbaYqT9aLAkhcOObMnI8WrTth/ZrlqFyhNA6dvCrszzmSNoJuUG4xI5IXp7kM+VRd6brApVLpcTF44+pK/SJe6CL6A52Yemf4vwHdJJfrnwBf369o26IVKpSrjPeeX4XVRHulGxJ8X7uhYaUy6P1rV7Tv3AVlK1bH8jXb8PqVOx7evY2ObVqgVasWeOPxBcbWluksJwFxYSEI9PUWbc+eIGuaVn9ICu5L/AsA0TrO10dYcDBuXr2KlYvn49fuXdGj1+94/SFI5E0drGE0jTMxWLRwGY4c+UdVhu42SS+4/iSR+sX92zfw95i/cOX6C5Eq2yc9iKNgT4OHTnvQOMn2uHZZZY9few6ltgzWyKezbmKAisblf07hzYcvoh/ybF/UITIa06dMxdx5s1Wy+FO5pQw6n+MCB3xFtJFXgFh4NMKC/DB+8hQsXLJCNTBx3UQbprkZuAy2aixyOtrBzMQcmzdtRblyNVCvXn14fvwqcnHpbPeUdVboK8iR3EqcX9ZJMWQkRGHW+DEYMHQsgimL0DUVJItntPv+1SuEBAQmnh8ZhpkT/8bdJy+Frpyecb74nUigir56gW39euPhonm4OGM6VvX5Dbh8C0FPngJvXiFX5fKonTcvor/4AQZmsuHSCl558/cBBTxqJCqLm5PTxEbfeT898oTP8UIFEa0I+gyjMZD8GNG0CQJFn34BCLp7B+57tuPCtEm4P3cR4EVkM44LS8327BskIzYCj9ZthHTvIZWXHgUTIYrhU9nGcQodwyNoI70juAzSJ54ycDwM9MGOfgOA2w9kh05jkSr/Y2IdEYIw4jGIJrkxlB4XiWDXJ7izeQcQqrC3Gli9jPZCbbZNJyFLoHoE4/Txo7h84Sw+e35EvIGhsIkMbkTZQguWb0K0njX2HTmMY4d3w85YD4uowTkHN2MyGypqrDSaUJYDTGAQxv81Bt0HjcC6bRtxbPtynNy+EifO3QS5GdmNJcZj8bKtiKHy9h8+jKOHdiGrEVTliWviUhCe3L6GZVuPYM2eE9i0ZQVGDeqG0WMm4kuAFn1SAuslVlqSzBCZiNJgHO7vp5muCyLYRVNA+oxOzZqgVMEiuHzHVczAeRVItgHn48zakcrh/z0o/EAGfzGAfTYHlC5ZFJEh/jA2lS95JYMuQ6jLI3vbO2VHgTw50at/byxdtRb2zgVRt24T1KxWHU6O9ihYrDRePH+FDh06wNleTRUF1MVpglqaOvrdi2dQvlhhnLx0i0MVgbRNYSVBtzwCD4gJAdi6dCaKFi+DsZMW4rehf6J9h05o0aIFmjdviW49+mLj1m3w+PwBORyy4cjhkxjxx1gRz1P3C7ZkBHGQIBw+chITJs9BQHCkSBXnqimmy7zJoJGRa0sbyYn2Dca69ZsxtF8nbFmzEKfO3RP2kdtSYRXlueJ8xbnq0LBHOU17tGxBNmmFrr/2wcYtO2R75MiOY0dPY/gffyGW7CHT4kSdeNMkCaRNmA/mzpiE8TPnkmUUqlD+B09ewdTSBqP/+E38TBWDdVdu6lI0weXFIz48GO9fPsaBXRsxcEBflCpdA+PHzRKDzoN7N2FtlwXD/vpTBGRfn0B4fg1NtI/qnW9aIOqhqJPY9GFiag5LczMMGTiA4vRpLJo/A8cP7MGZfy6K6w2Jdk8E66/cOI7FB/si3NsDwT6eOHniCIb+OQENWnTDI9f3lIEKjQ3F6+dPcO/xc0TRSVyyVhuohNJZyQagOJw7eAC1KpTHe6+vRIANIUUE4OCuLVi2drMiviuhqJ+i3X42RJEc953sYWdljHLt2qBen/6ws6QgUaQMXIoWBnJkAxyd4fHxCyo3bw5kUVz+0oak9eA2jKXIf3w/9nRqA+nlWzlgMJmKpi2GiQrtazWyOsjLlT7N/SXOH4/XLsCZrr0QtnA1nkyfi9Njx+E4janH/hqLU7Pn48W5C4gK8EEeCzN47DuEz8vXU3my5dX7h/iu1Fskcx7qJSFf4X3sH9xasRGIojK16MhJWpI101nf+DDg02siil+Ax0S4KLbdHDEK11duItlkgJhQ4Ms7GD13A9w/kY3IbhpCuAdppzUq/4unHhDxGXumjMbt5Ruoz1NaVAgiXj3F3a27gZeesq3TAI2iMwDpJGSAha0dfhs5UqwwGBvJ1z65q8hK8d9IRIcF4sCJi6jXogsNoFYwNTFBp+YNcP3MSfj4B6tW1DSDoQyl0cQx+v/8wSOa3Xnhl2YtRHre/A4oXzI/9h0+KvzVgP7GhAZj/4kLqN+8E0zMrGBmaoyOzeqryotlD6JGOHpwH/IULo3cRXOLa89NG9cXs7Nb1x8L2brBjc5hLFbWW88QkYF+6NSqOcaOnwa/oDi5/tRh1yxdiGIF82H9tn3yDJvTdUFRV2s7W1SvWBH+X73JD6RkwfL/R8i+we7J92GYwME+G5xy2MPW2lLcNqB0XM4l7KXoa7rBXkobEfXiRQrj7PkrWLpyLcxMjJCLmJdjLkds2bYLnTt2hn9gCAoWcElH5+DeS/5BPnLvwWOayJnBLpu9UCky8Cua16+NSZPnIoxHQwXiSHHhS/KuDlAOmuEWLpAbXr5BsHPMhb69e2HThjU4TpOiEydO4ODRo1i3aTvmLVyAKVMmIXfu3ChfpjwMlDc5pQj26yi8d3eF66t3+GPsRGTJwj9Trg6F3VR/0wb5hlk+g3ppdBT+Gj8dLoVKYN7s6dRH5mLZ4jnYsnmvwg7yPaZiNUpHO8rxgPWNRpGCecgeASp7bN64Vtjj+PHjOHTsmMIeizBl6gTkypUL5UuXhyHfGqNFuBxvFHoSYX//+j0+eftgyG9DxO0/MUSkgr2/YPnK1ehNA/DF8+cxbsxYNG/SAgP6D8U7ryB5RZs2XZBiYrFt0wYsnj9H3I84+LffEExE7NrNu/j8yQeLFi1B3tz2GP/3n7DOmhNlKlbH6LETEBqRsneIUsUKKkdCQ3z+7IfrNLhuokHM2+crRo4agTYd2mPFqpWk9zm0bN4MgwePEfqmDAnenm9RvkQh9OzWEUOHDYWXfxgmz5iHIsX4x/glfH3/BTdvP4CNpREO7D4uztLqz6o2ZQuxvvKnnM8Q5cuVQwLNHvhWLD7y9p0HwsMi0at7F2F/pRvLPiLfI/mvgRvP2BCOjg4IuvMIrodPwN6eCJmNJZAzJ87tPwDP+YuhZ2QKKyZn6oEqRVD84PElNgL+T1/CPs4QeuYWlEbpAV+xbsgAvN65B6DJEiJp45UtJiIcdtQMooyZicSXLRqJvNltEEVjqGU2R5RuVB9Nhg5CCyL/LUePRdO//kb1IX+gVP++KNCtC3KYmMHJOY98KkGdRKt/F+DVLCaMrs8R7heIal16USb1uxZJCF/OpHqw6cQtYGr6JgfbIRJ3j+zB3p7d8G7FalxevhrVylZGjeatyAnIw6Ji4HnuLKytLPH+8UPgsxfFFzpPq/OpQ9ZDXMPn2apBAorQ5NwogvZjqF5RUfB98RSlCxYAcjtTGtk5mjeuo3z6z3C+1N1Fw4iUXY+6iZ4BDKhjGdKmr06qRIXD8eW9Oz75BCNvscrCTlyZMoVyISzgI95//qqaoalu0ksCdixxTE8ftx65wcrOETmz2dDMlAQZ66FQoQJ4+fKVIMzscJ8/uMOTystTQlEenVq2cG5R3rtP3hRqyUnIsE+oAQsXK0pyOZMRsjvnQnZrC7g/ukf1oaQk/qaCmJkH4fShHejc+w9cffQGZlmzoVfvnli+ZCWmT1dcxiCdS+TLjdDAcLz+8EnMRoU+OsE9lubbeqZwcMoJW1sr5HdxVAUh2Qs0weWIshRglXWp/b+MxM7P1jCAqZUFbO2sYUWTABPquHrsa2QIHorYDWT7858UwL6qr4ciJUriOc2CKlaohiO71pMPAOXKl8epy1eJlEzGqLHjaSBqyl6jW6R6Q4j7KmmG5e+NTUcuo+vvE2jSUADmpJmZlSFaNq6HBXPn4ND+Y6q25RVQ7gfJW1gBIZ8y6evDPmcuFC5aBt1ocKxUrgQFIyPEEVG4eu0GVm/ej/dfAykzBWL9BJgZGcAxu53Ohw/l6ZOiVP6gTrSOyEbxKlXQuEN9kcw6yudSBlE3+Z4q9Song/Ign0izfblvU+tEhWHapPFw8/iC2cvXQt/AFB/fuGHyn32weuFUDBoyEl6B8cIWqgmMKJxDU2J4Ev7A6WSPbI7OGvawsjRUs8dBskewfA7Zw9jQEA5E5BPtoSlXBteRiU0cVu44jh6//Q2D6HCsmj0Xt8+dQqHcBRBJM+hXb98gLDIObdt1Rt+u7XFwzw4cOSOvOunu59QuxkboPXQglixZgjYtO2Hzlj3o0Lkdjp89gXNXHyCHfW6M/6M3hg3sBCOr7BgwbDy2b16KbOa6f5dD2EkRl87u3wpjczv0HkQz/gfPYGRMhMDaBms3bcXZi2ewfssOFCpcHFMmTcSsqePJL5W2UAPHXPoQ6STciWJjqSKFsHDRPFSoUhleQRG4df8R4mmgkqQYLNh4GCWr/oLzBzbA8+E/WLdhlyquC920gv2JcpFPcb+Np8JMs9hQe9oji7kRlZ2Ak2SPfEXLoXbZQrChfcOEWHh5eYnVyhT7ixpkYvIDwD5opI8cLvnx6Y03ipWrhnp/DaYQTh5QqRwazlmE3C07oEzn7jCsVF42ZlpUUbQj/Lxw7f5b1O9KMrM7EF+ldDszVC6aD3eXLgMuXQUCA4CQMCCcjnGHUXM80Ue4PPUyaWZm6pwbVsXKAL80AQq7AJbkVeEhwIOHiDlzGWBSYkoTMXNThJnTZ3YikwrHSypOBa5bHBUeFIxr+/bDpVFjoHpVGp+ZH8hZBPnmy/RxtIlLjop0AV7JS3zaWm4zyqMXjeJF86I8TZrz9eoD8ziS9+EL8JWIF8dDz6+4d/Yymowfgbz9O+PSwjnAuw9kC3k84E35qzaJ4H22MW3RpATrQhU0oj5i7UB25tlAcCzeP3qGSk3rki04H9mZJjVELGT78CCjrJcalPpnFHT1dx3g7LSJJ0uIjIk0GbJSVFnqrF4fPyCYKm5qm11uTGoYOwqa/Oyax8eviQOoGtQ7kRzM2WgSXrz1hLGFLcyooeWLowmwsbGGr78fwkN5lzrsR09VeSybWXlWCwMY6sXDk2agIo2Y9ccPHnRuVuEXcTz/MjChyY0ZvGg2mDJYQjScctjh4KHj+Of8Ldo3QpPmLWhWOxbG+sILCAk0842EmZk+mjdvmgbjcg6eBxrCysoK2bJZw8bcUBABPsL3mXDQ4sH7/w+QnfmeBwrabE5+0lGskBExj0mQEBwWjnNnz2LLhvUYN+p3GtyaouuvQ/HytX8qA4ECPCpTLknfAMWLlKZBPBKnD25H66b10Kl7bwz4YzRWrV6LNm1aoVadFvCXx/VUwH7Kekdj756diDAwR9+hQ/kZK0rjYcQAdRq3QIGC+bB/7w40a9ISzk4uqF63JV6+9UlZZ1aX6q5vaEybkVD/xtXraNmoEcqXLYWJE8bh1q07ePHiJddKBGQDAz0Y0qDBLqkbpLNiYPR4/BL/nLmKMRMnwJRMLciYWHHhetEY8dUHJ0+ewvbdhxEULhOzlME5uDViqSkjMH70ODx94Y7Bf/yJvgN/Q9Wq1TF35ky8e/kU29avxKkTJ1GiZGmMn7wA79Qe2ElJfU17XCV7NECFCmUU9rhF9nihsocJEXgjw1TswQMH1fnRzet499ELvQf+jn0HDsPNzQ25cjqicqXiWLZ8EbJmt8U9IjybNm7DazdX2FibwqVA4UQimQxsC8VGuj59/gK5cudFSGAIZkwfj/i4KJiY25AP90blsmXx6tkTIm8WqNe0hfB8mRjz+cnBriHHpUjkzZMDziR35botGPX3FNSsVRdR0RHo3as78uQthtlzF2L8lBkYP2kcctpbq+KLOhInQASuDO0aUKZZs2bgzsP7yEYDV/mKlWBubIB7d27h2OlLGDdtNswszDFjwhgc2rMVc2YsQiQZQ46vie2osg2Te+oT65ctwPzFaxFCjR1vZAZra0tYG5FvxYTi2D+X0KF7P7x8+hhTx49B8ZKlkK9wMZr8Dka42gpzSkisC9uO/ZwLihPNzHrpbq9UwE8fcv+ytECebDnF7TSRl4/j5t8j4LpgCZ6t2QSff85i97hxODFlqlyYmlm1g5Tie8QiQ+B+cD9sHYgwNWhOClJlY4l40QSgdKUayGFujICjB/Ca+tG+Vu1xaMJkQYZShCib6ImRMaJMKSIZmSLi0RPsor6+Z/RIXDx4AC/fvAe8vSnMklcY0whrQuMRxY+k0OS4pLNY0aPt1kP4v3iLCr92JyJDBbKt+RIrPyDADeb5Ed4XruDDhUtEbBTOoYC6z4nvYhGGJpWmRvhCY3Xo5m2gIRzkxIC9LdkzCh7b96EMEXZUqgjkd0bdhnVwbNxY4PFjIJTGjshY6LHdk+rLW3AQzs+eR3lf0HEqz9gYFlms5CzP38AySoJpURfEXTqBe9PnYGWXHlg+fCR87t6V8/wEJLe8Unkl2GaJdksZbATa/P386EOCoZmJwi4JFBQpQFKPCAgKVaQxEovXCAgC8dR/Y+HrFwQ9QxOaGHNe1kuCiYkJwsLCEMc3JpJMfz8a2EioIbN8BYzZqRLiRXl8VkR4BJ0TLs5lMJ3kMk2I6AUHBKRcRWGDBFjbZIGZiSlyZHMkomRMjmuByRNGYNn8STAiZs+6PXT/gpz5SqEUDcA8E+XglyaQ51mYUAiOCMW1ixcxaeI09Ok/DPeevlEFNwYHaF1B+n8ZgpBzZ/Z1R62SeWBNAa8SkaIadRuifoNGOEID90cvH9y68wgRUVEoU7oQalWvgCOHj6PvgGHiflXZOxKhOVMmfxABlWa4NMju2rYFtsb66NCkNqKC/WFl74zdB49j/drlcKSB18EpL8yyaMrTgMIn5FLjEfb2LZYuWow2HTshqx1w+fg+NKxQGtlzFkfr3iNQpkJJVKJZ/8tnbsidpxBmzJgGJ+fsyXSW5dGm5pBcD0MmIeQeVWrXwrFzl/DklTuuXL6ALesWoEm9apSdTqD6GRlRX9GitNIW8poLexMHe3+MmjAbRlmcUaRwYZBH49XD2/h7aH80aVAPuXLlQU4a6H/t/RsmTJ2J2fMWyvfVsqCkUNqDn6ikSVmQ9ycMGDAAhlkcsePgKbRu1QzHD+3FpSsXMZkGKxtraxzYuwe1q1eCfnwUlsyYgmJFi6Jb3+H4GhonrMDQbEMZsj0MxRP6VWpTQD5/BY9dXZPZg8/kfLJNU0bA61f4Y0Bv5M+ZFSP+HIoT125j3LzVsMjmBGPq85cvnhGXHPPmdsEb93do0ugXimk06SOypx2KdmSf5tVc0qdMtRqYOGkKnj97RPWdhrVL5qFOvZrQNzVHrdrN8NfoaVi8YhmKFrVWszHLVytDwxy0Q7ZIiIuFjZ0Nvnh9xaBBv2P+vCWwz5oVKxfOw5e3rujdrQt8wqLEChODpam5lwyWq5Qt/FpGs2YtkNvJGY8e3sP+A/vwlSa40yZOxcRxI4lImWPx0k2YPncppo3qjz1rZlKfrIWdBy8gnFyMa82S5LKoVGGHcJqcG2PmvOV4751A5IgmoxZmMNWPgeuty7j/8BGWrtmIVi06Y9feY1iycSe+hARi5+ZVyMpvkhCylNDeruwfclXI9uTngR9fonyRoihVoiKefwgU9+jyEU0o2islcOFGRjCztcWVk8cBC1OYlSoAw49vUCy7C0qOnIjs/XrD2iABzg6OMqPWaC+GejmK73wT+9OneHHgIGo3bkrExghRZw5gT4/O2N6iJy4t247cNYkMF3RG0PNXqJkzL9p26QwwmdA0iGxs9calMS6OxkiexNBMDeY166Lr0lXovG0r6i1egNLDBwOFC8rn0BirL1/bV8hQfx+YWkUEwQ0hQuiNp8s3o4RNbiBbdqFL5MPruDl3Cs5R39/VtBlWte+ME3MX4QJNFlyPnKBzlXVnxZMqL4MvYWfLlhVWFSogPj4ePhcvAK73gesX8NbDG/l7DQLuP8CrVasQHhuBClVK4+iAvgiYMgVw86AxlOSyq6nA5VAtDIyRQBMpr8OHyAGIX1ASX8Fgiu5x5hJMgiPweOww7J8xGdmscmHI+oP4nSbZ2etUST6Qq/eXDIR2i3wDVLrRl2h+ooMqq8dTLAZ1cPkSJNmBDJE6ZEdNSEigwTeG/MSQZv7s3TKYnMVRo3FjcQOL8gh6/N4X8UV5ySSxvCiaunF2mdgxZELG+9F8vTg10GkGRN5MqAwjaliWzu/gYWfVE907HDHhIbh49zkq1GlOfcVYDHBpNTBr6ebujuZNm2DWtKn45OkJFxcXmNFs7P8HCELOM2hbCzSoUwMFChfH8bPHcfnSOVw4fxYdO3ZEpcqVMWXSBAwZOhgdf+2KNm1bwsTcCrXrNCRirRCkAAfl5CSfWkPfGMXKlqdBJgdcH97B7i1r4PnOHdt37UfVWk3x2+DhCAgIROs2LcXaZcpgP6W2j47AxGnTYGufA/sOHEEgxao6zRpg3IS/MZSC9N0Ht2lAWY/JE0ejINUrMCAMJUsUgzXNDdLiH+znwv8p84cPXxEeEo5XL15iw7o16Nm5BxbPW0ATwxjyR9mntZEY2Rasr2KYpDwrlq+iPT0YEeE4ckS+D6h48eJo1KgRevXqhVOnTiEkNBw+vl/wxu0+Zk79ixcIUgaV8+jOHaxatQYDBg3GvYdPUJWIyLAh/dCtU2sUyleA5P4Dry9fiZjmxckzF7F5+y7cvHcX79++xpaNS2AjgqSM5G2YaA/m1+89vMgeYXBzfSXs0YNmtQvmzRf2SKC+Kulrt0dSmJubo0K58kS4nPDh3RssXrwUjjlMYWJmSXKIeJGNduzYjiU0iFmam8DC2orS9SlGyeu4uvDG9Tm2r1uHscP/IN26YML02chToAji42Iwf/ZM9O7TQwwMPoHhiI2TcHTPVrg+5Rvn5Zig3DRqoL5D34ODA2FrY47ipfJh7N/TsWnrHtSvXx+//z4QpYsVRLkyJfH3hMni4TFGak0oEB+HwKAQvHn/gQbIePzasSUmjBqKZctXo1PXnogn+06dPAl6JuYYSCSwVv3aWLtqKUIiIzF24mTMX7haIUgdpCwN5rlz2iNv/gKwyaZPBN8AZhZELGLjsH3zZmzYtJH6yxVMnzEbYaGRyOmcS/Aa9gj+TNSdfVk72GfU6xhDOsWGh+Gtmxtu37sn7PlNYIfTN4J16dJipRDuz4BTRxAT4IMrh4/BfdQ4YN0mqmIcytSoJnfuZM7Br3hQNCDHu7goICwID9dtEMT3zPlzlC7BtG5NtGraGL927Ye685ah0JjhMO3ZAXZZcyA6KBwoSCTKhISn1phcVDwTMtKXn4D0/ExDVQRiPT/C7dQJXKaJkN+Jw5SHdGFHVEKNlDNU8UPclsQxLxovN2+Fs2NO+AQEIerFc1FXs8KFUKZMGTRs1gxdZ8/G4COH0W/nTvRdswbFWsn3gSdFoj1ooyLCKL6F8epacDCMbS2RvW93QT6fnTuHer8NxMedO+B77QYKFy8Ci2qVkLN1azSrWQePr93FsaXLEU2T4+Sg+hMfyWVlBUdnJ2ETA6qzJS+CfPTA5+BI1FizHmXmzUQRFydEJFA63x9Ik/Z0DeTfiYwvhoxqyFN5MrJ6IOSCmCMZ0TF1H+Icibk0wU7AgZeJGW/qYCIlyBWVIQYrciDN2+EpPxXE5XHZBoZMvji7fK8Eg7/zpk72tIMl6It7MzivKTs3QbVSJZw0Ak/v3cTz915o1KmnSOZc6nXVBJ+rrJMBzV6NUaR0RVy7eQ+XLl/B1q0bMGn8nyiRz1EQA1GiMJSsS0p2+98FWYsaqe4vjRETbyhuPZBBAzDZ2MSQiLaYZcvTn6iYOCQQOS5Ztpy4fMWWUdo72UAuTM2WNKfB1QZ5czkiu40pOndqh7LlStMAMBk3b51Cxx5DYGrlgDrVy4un6XS1n7hpnf2bAurmVSsQFJ2AKQuWwczMTF6h0jdBhVr1cOLoMbx69l60sBQfhWAKNpWqVEd2BWFP7iNy+6pAE4742GgY8GVISt60bjWqVqyIK7du0wBcluKFPlYtXYJ3HzwQqyAgTBK0g4wgVmyAf07dwMVrj0necrjktEY2+6zyLSkmVqjbsgM6de+BkiVLwtTESOjIluNN3cbJwUeNULZyLYybNgeVqtZE3RoVUaF0PjjaW6BPz44oR4SvbLHSuHThEgxMrZGrSAWUrl4J5coVQx5HW3Gpl+2uZgFNKOzBAwzbY/PaNWSPCrh68zaKlS4LU+rvq5cuJaLmKV7iyr8pK27kTQWmTrmwaNsOxNGA2/yXJnh9/xbOHDoNY4obEvlYrXpNcOPOPRzYuwmFCjjC/e17IhMmNI7p6oVcA30xobS0NMfIof0wZ9ZU6JllRUCkIYoUL43NWzZiUP9+WLxoKf4cPwlviAgWzga0qJQfJYuWQo++wzB/xRa8/RSgihTC+MoGUBT96cN7FCiYC5FRcfilaTvs2HMcS5YuxOUrZ3Hr+nW4vXyJurXrgTiUbqjLpc/QoGCERcWifMUaNBZa4fnNc1g8fTxqN2yCFh17wsnZBWXLlIKVhQnGTZyAlo3bonvf37GABkQ31+uYOHqQIFG62tGSzjOlho4l8mJkbIG7t5/C0aUwWrRoLtSIjApDwfwucLa31doPefIhr98kaVuN5mCPtUSOgqVwnyZFNauXRl7n7HIsTQa5vVRgOcmals7UsyRnsYN5NiKR2eh7/XrI7uSE2r8PRaEFi4FilWCb1RkoUYDYCZ2ixQDCJ1nveGqQiEC4bt0M49wuKN9rIPVfigrs2DQRMKvdAGeOnwBCgmTyReTgC53mUr4KfSfraq9IIhT6x5ONeTGBjI1X1F9ODBoE31dvUaRgYdh5f8H9bdsAmoTyrUjy3UJUiLgtKYnyvLrFlyppMuF/4irCPocg64ihiHSwIuJE9uDmsMoO819aA61aAWVLk43IoW3oWBZqRXNSmGZ0Sc2qitWibL5d7CvsHPIABQrAXwoDrp4CLl1HyZ4DaMJuhVw5s8K+cAFEXb8B//kLcW7A73gSGId6+0+h5fLFMCmRP/mKFoPiQRSP3TY2oo6mUdEwIpL6+PxFVBvyOxGw7GJ18qt+AhxLl0gMeNrAKid1ygyAruLSBP51jWQgiRY21rJxaURVZomNp1kL7RizY6UKzkMDkAHNRiiY8X1i6oSMV8eMDE1INhmXArBlliTlkTPF881XlKYsz8LCAkZGBuJczqp8l39cQjyMTJI+WaYN+jA1M6Z+QQ1JDcXlcCx+9oxmSfzURnQsVi5bgYqVKqBKlQLaZ7a6QMLiE6gzGJlT8JffBK5IFg9NiH6XJkH/4xAzUH045XFBLM1q+R2MsbEJNIHxgAdtDx8+xMzZszB4wAD0btcW8+fOJlIWjWw5HeXTxV8d4IPChhTwDEyQ3yUXXjx7iEuXLsH91RvMmTMHeQtWRaduv6JshfLIm9NW9Ec+RVs7KmeMZw4fhefHz9i4aRMNvJY0QFmAeDudY0L9IBty57DH/u0bKG8UYmIj8DU4FNXrNBT353C7pqizotCoiEgqSV/c5lGjSiU0ql8H/fr1Q7lKVREeGYPWbdujMAVXPSKJ3E/EynEKuE/k5eKVO9i6fRdsc9gR2Y2FlZWlKE5QOTFgMLiP8LBHs0k6qExV2iOpTWRwf1OsZ5CNShTOi7jIYFSpXBG+vv4ICQkRl6Wq1W6IvYdOoHHzFrBQdD/1crTaRVFgJM3wJdJR2KNqRZU9ylesitDIaLRp155IUyHKKdsiNXsIv6MSr56/gGu3HyBX3gK4ffUypk4YK26H4PtVt27fDkMjE1y+eoVsHoGNm7ciNDQUWa0tVbFfmz1KlSuHNl26wd6lAFYsX4PcLnnIxvFo2661IByGenHYs3sHDh8/haHD/sDMmZNw5sheNG3ZDrkLlkSJMuXh6JhVIS0pyFKSMZ69eIVyJQrhrdtjfKUBdu/e/XApXAgr16xE4RLF0L1bD/zxxwgiwXcU5+kCtzcTdpoA65uhUIkKuPvgMX4fPAjTx4zE7UtnaaK4lWSWxsmzFzF/8RIEB3vRaVEYPXkenPKXQdmyZVWrWbraMSI8VEwkImmsPUyEIzRWgqmNPZq1aovN61YiJjwSbz0/IW+hYjAn4sHy5CiuCXkdTMsRVUPwMQ7WRnjh/hb5CxZApfKlNOSpLxroBGfh8YcDPk0UeZXMjp+i9HgNCkoI9A3A9Q0bcb1/f1zdsAVlypejylN+fkqPXwMRxefKopLi3T9nxSXrEn8MJzJA4wuRX5YPQwtQITChMQfXLpI86pk0Gf3CjyWXq0T73L9IQGoBhAhHTEQ4DGlSwXkL53NBYyLSOWvWBJxzQYqIRuOGjYhI0RjKbIztwRMY+tAFT37zgXcAKo6dROTGAmGmetDnTsxGNSTdeTxlts23BzFxNKKC9ckOfFM9TaL1+KZ6+q8VZCcH62zUR0gY+UnDKWNIz2w4feIk/NZtgvvkKfB6+Bivz55FREQE7CpWQ+VipeBcmerDT4jzeM+BW8MuXBjbjybFYSH0nQ6++oCPz6n94vRRpkEDfP74Hnj9StxgGBEei6x5c2uR8+Oh9EsVeOYhv7QwfZD1ZsPrwS57DhgbGSKWAqdIJ4IUw7eWkFz7bLZCurKe/Kn8rtk5uDvrIxcNaAkxkYI4yXrpiYawyZIFphaUhzo2l2dK0VlVHuWLjpYoaOvTzN9WpBiamcLGLhsi+LFhgTjy1TiawcYSMXZU+R9/avdFCSY0Q7EwioGpXjTOn7uFDp26wZVfLkdOuGPHMRw8cQneb59i98ZtCImi/khn6R4KZBsry+PaGVAdDElnpT0YyVZ6FFC32/8ZcIX0Dak9siMq4DO6t2qCOtVrom+/wbj94CkiqE31TSxRs1Y9DO7fFzVpkNenmV82B3sdbaaAOMidkgMNFUI2bda8CRxz5kBBCvpOefLjr9Fj8e71Lbi9eoaZU8fiya0r2LFlC5av2YV3XkyI1CHLiomJRbbcRTB5/jLomxvBKDqY2o8IDDVtPIV9fX1zVC1TFHcvnUBceCA+f/VGrJERKtaqK/xCo/2UjqAODpAUUEOJxOgRUSfODltbc1y/chZ/DhuKli1b4si5S8iRrxD1FiqRAp5Ek5I4xUsdk4N9zgh5iLzNnjcDVlkpCJP8BKoHT1YSweezhhRAxSdtevxd3mPSxnucK5ndVY5JZdHAXrqwC9yfPiICswcnzt6AI1+Gt7WFpWN+lK5UCz27tRULCXLpdI6aUZLLphQaLMKICCntYWNtheuXLwp7tGjVEkfPXoJD3kIkhiZtvAIRH5eCPRTgmX94uHjxq7d/IBKMTbBizWocPXoUOXPmRNXKVWBnmQX58xYkItkU/YaMEE8fbt+0GlVK5BMrOIzk9uAU3vRw5/oL3LzripHDfqP6hlNNY1GsTAk0a9EIn9+54cH9x/D+GoQe7btg0B8j4VywOP4c2x8NapQUCwvcchoQBdFgF2mAly89UL1cWRzcuhYLZ40jQtoYJpamqFC7JkqWq4A5CxahSMEiqFapMk1s/BCnWtVLahdq3YRQxIf64dXHQEyatwZ5CxTEy2dPsWrZSlibmKNrh+YoV74E7KjP5C1WEm1a1MfbV08w4M+/UaZqIzhkNRH2YNKTvAEJZOvXr9zES4LLlK6G56/fIt7YDMXLlUfxEoUR7f8ewwZ0x4U7j1C4Ul3RXbnuGn2FoHSzlPkU1y9eXLK87+qOWQtXwJpiOOun9HZlfGUxsihFmykLYLB/8GU6XmKkiTcxfBSsWZ1IDJGmXLmQ3coGNfr2RY0tm1GLfMKiJRGc21eA7TsRu/MQ8DmAzlW3taKM2HhkKVoRRXoPAswNEaZH8pnA8HI/rxUbmKGoiyNe3SNZMeGQvL0QxzeolilLx4SFtUAhm8EVov4SGRxCkxcmpiSX+vxdsv27ZUtwecIk3Pn4FQm5C1BYICsnEFnil6by05MMvsSZaBg6n/unMRwKl0LZ3waSLEvSgyIPT3iUBJHzChlsLxoExc39RIJCg8RN9eLVHXztnO2hlCtA+6z2s1fIUqg4CtMkhi81vDuxH3HeHhTjnJGtTk0UsraHNZGognXrwaZgMXhsPwjXx67IUZNIKt+0zSQqGbg+/JJZHxgRif64aAk85iyDdQKdYEH8oFBBOJXNizM7aOK88zhswom8OueUZbHzaegpQ90sGYlk/Tyt4NiY7OZhXmrVM4NzvgKwowEq2OudXICeIT75hyHOwAJ5XZxEh+BXF1CriL/khqJyieRDQQppt0yJ/AgP8kFoRAzlozPJIby++pO9stOsnrLqmSA3zWj56cTE8vSpD9AgyuXldpKDA80+ChQsSDNIb5GHn9iMp5muf1AY8hQurn21T+Xc7Dz68Pnig5CwMPQb2A8Txo3G6JF/iheIHjl6ChNnLsa23fuwf+cGLJ45HrWr1sSDR+9F/XhL3ngsl6sor0DwyoYR35dAAzrrJ6ujLJ/OpwTFot//cRjA2MICOWxtMH/WNNy5cwNnzp0Vdq5VqxZGks27dOuOijSr48tF1pTPnOJCiiCbvn/1HGeOH8HBfQewcd1G/HPuIrx8/bBhwwY8efgIK1evR82GnYjkNEe/Pj0xavhwrFu1Ehs3bsS4ceMUgtRAIwHf7F2+UhVyV+rARO6jwwOoHSmoKWMl+WHlsiUR7OctHkLhlbSixYsgl4scNbgtOVTwprVdFYkfP7wXl8vZExxz5UaxEiXRtm1bLF68GF8oSP85YjD5SzxNymMRFRUjLuVqB/cpmhRld6CYz15GEjlgh4XSJDZG5XfhpOvzZ89w8tgJrFiyjMjOcLRu0QKFCxdGlqzO6NV7KIIosKbuiwnIWcQFWzasRaEiZVG2Ym045c6Da7duYcKU2YiiwJ8/t624dJu0++m2hx4+eXwg25sJe+QkecWKy/ZYsijRHgZ0NHV7MOT+xU9wnD5zEWPHTUDFSuUwa/o4bNuyBsaWFpg0dTp69B1EcScY5y9dg1MuF+QrVECsbnVq2RrzZy9FcGiU6OeJYLmscAJ8PntjzKTZGDVuGuxts0A/gV8dIeHN85cY/Gt3DBs8CGYWllixag227dqFnI7OcHv7TvgF24XJg6Z9WLZc2gvXD9AztcU7N1ecP3kQcdER2LljC+bOnQtDY3Miv/awyWYH+ywmsCS3W712HW7ceSDG2mRg4iHF4vq1K1i1eQcGjPgbfgGhYuW3auXKRGxCUaxgLjjmsMHUGbOoPSsjd3Y7zJs5BYEhEej0a0+VvtpBRynYnzl/hfwvDksXzUXzZk1E3BcbTeKHj/kLzjns8OzJA9SqU1vUVFsfURIx1ZCRAozNzdBv0G/IYiu/w5C7ZxpOSwTZJfStG77cuIovFy/h88kz8HjvAY/gUHw6fwGv/Xxx6dBRXJw6A8dWLMOJtWtwbutWnDv3D06fPo3bu3crBCWBqTnsipWigZ/GNep84URc9HhQFZWmBGqkHAVcEObtSXwiGmHvPqBs6ZI0eFJDRhGx4bfuK1ebdLUnTUhCvL/KD7Pxjf00NhvThCxfvXqo88cw9D9+DPqNG8iNRjEsPpoaiPsLO0hS44rLmBSfs2Yjo5IO1F58dUiicZQf5BFv9+dVQT9/JLi+hP/ly3izdx/uL1uBc+MnYnvv3ljZvhPukA+KNzWrICosZJ0/dBo+Nx7h+cmTeOnxDvnat4R/bARMHR0Bmmi5PX6Kt27u4nKmfrPGyJO/APJRnZCbjrN6KSDewwPuAf6wzJ0beSaMh7Ex2YOX2fm87Db45feBePDPeZTJU5DSKDGG9GI12bba7PsDkKwK3ARpclYxe1d8J8j6UiPpW8E+R26ULuCEl/cuUPMliHa8+Og1chergPxOTrAg40uBb9CnYzN07DOCHJupmSbkp8HiUL1CUcRGB4r3eomnhMIlPHv+CnWJLXPHkogW2znkRrnCueB29wKdRbJFea+ovEoo4OxEcw2yKjlPjVq14fb0sfw2goRovH/5AmHkBOVr1REdXoB6ulx/rhxvRNxo9tymZgOULF4X3oHhaPtrD1y8eAKli+fDxPGTMG3mAqzfsRct27dHqfJFsW7JLHi7PUafTu3w0T9SvENHJV8pl+9BEqlya/M9SbxKwSsdPLuXPYHzxiOaZmUBNNFgGynP+L8JblETIjQWsM6aFT5+X8kRmLDG0uAXC2MDspGg72QbyRDPXN8im10OGjCUPsv20gIKTFEU7A4d2I99Bw7hs08IipatiuF/jceundvQpFFdjBw9FufP7cXN29dx6+4Dsd2/ew/PyYf3bF6cpKPQnrisx5+8z/pI4vUrCTSgiQkug9JKlSxKE2lzxMTo493bj+jSoYWYeLm5vofbG0/Vm9PFhECcp/APJSgwvnz5EuZWlqLtHV3yYdO+o6hVtxGK0szOjm9pEb4SRRPcGCIG4fJPylGKdj/hmihWYTkDBeBA/68wpE4xadJEGmwdkNU2O35p0hoz5izG5Rt3EUWDQ6myldCv/0DMnTkNzX5pKA8cKuiwu8J/o2imfOnqXTRp3gELFy7AoUN7MXzEMAQF+Akyxq2uaV/ZFEozJoJSyKaurq7iFgSuo0NeF7LHES32iE6DPVi/WJrIh2PR7MVwd/+EL54e6NOtDZHQX5HHOQumThyPQ8fPY8/JS2jWsQfu3rmP21evUrCOxy+/NMGAnl2xbsUiPHjyXNVjZfC3BBoM/fD70OHoQbZr0LyeWN1nEpxAE8sCJcpg1cbtcMjhhBF/jULhYs7kStTfw8PwS6M6yWySCJKtx54ThS0Hj6Nxh1+RM5cznj18iBPHT+HD288wjjPEuRNnMWT4KNg7ZEM2swjUq1oYy1auwelLdxSTOy0lkCOePXMeuQoWwtzlK9Gz/2AMHDwczZo1hYF+LLJnNcXUcX/CycERdarUhYGpBbw8PFGyWAGUKJFT2JnjlLC1egNyAj+ZbpoNf4ybjmNHDqBLm5oI9vYQk3N9Xs2kfhr8xRcXaLKE8K8YOehXPHX7LJ6KZNuqt6FOIsbpqmNcP7mfaiQndwS143L/0EQ84kKCcO/CeTy9fhMhITGwLVMNefoMgDP1B5PSxVF32B+ot3I5Wm7aiuZbtqPh9h20bUXLHetRZdQQGn/UZSrK4EkRf6UYx/eThXtRu3HbsuvwKyX4LQLFCsGAV+VCY2Do9hZFq5UBMTTg4X3g1VsiamQVhcHlK0wK2QwmZLEx8Hv3Bqb82gvubKUrosKs+UD1WkDRYkRErOX3klFs5RWteL6ZPpbksIGVRpENo/ikvMpjXBwTwyBeAQzC+XnTsLJJE6xo2gI7xozDrd0Ua11fU3Yj5CpSEjVatUPLgf3gxKRSg7Vzham+4UF4+fozsjdqgxJduqLomD+B8mWgl90eRs5EkhzzokjbdrDL7QC45ATMjeD62RPZ69eVdUnSyROvuHFhpjAoVhHlx0+G7bLFgL0l/GICqTp0Et+XzLa+ewu+ob40Qb+FhHXrAZqAid9oZOdTk8tQN0uGgpRWIcluMtDsn/7EEncIk27sWys5GENav/8fyZeORYkc8bTFUJ4Y6ciunVK5IoWlt29eSm5vXkuFi1eSNu88KtHZhAgp/MM1qUQucwlmTtKaYw8U5ydBQoQkRX6ShvZsJbXr9ZvkQyfv27JJKlskv/Tio58URFlkeVHS0V07pLKFC+ooj3Xylvw+PJUKlagibdlxWJLCPksDu7WSWvX8Q/JOkKRokU9GQgIliLrw2aQZ1ffRhaNS387tpSNnb0qhlHr33g1p1PCB0ubNW6XAkGhxPlmHQEdjA6WlM2dK1hZZpUOX7kjBqmOsB8mMi5a+en+SHj64I506eVTaunGdVKNKZSlPbmepT++eUus2zaVaNatLJUsUkXLmyCoZGBhJBlaO0rBxc6RQEiHL+t9Dav4l2zuMPkKkDq3bS+P/niTRbF06fGivVLdmDSlvLmepW6f2Ut1q5aTshpDMSN4vv46SvOisRP/TAoXPCn8isP2EX5CfkiNK/drUl5bs/Ef6QkmRnJ4eCFehNo9yl8b0bSZVadxBuvUhQtq0fa+0YcVSacZfw6XSLo5SvVrlJQenbFI25zwSTLOQLYwkGFlIPYeMkYJI7cQ25Too6sE6h7yUWtcsIfUaOUPypiTNfqL0USo/4aP03vWGZJatmDR29i6Rj1VLEXEx0qfbF6Ti9ubSjcd3RX/6/NVHigyPEueyTrzx96Sb+jGVvkmRQPrHvZXePzgpFS9eXmrVabDUvEVbqXGTFlLpyg2k3lT3aBIgy0gD2B7B6bOHqV3RFOzBeelIfKS0bM5cqYCTi/T6vad09/4tSvOWrp7eLpUvV0p69Nxd6tZviOQbFqvwG/JS3y/Sn4P6SY8ePJV8Q2JETAinLbEdKW9UqLRz/Vrp5dNHIp3PXbVqk9SSbBAfL5d9Yu92qXXjhiRbjiEfKG+JfC7S048+kj/tq8elRPC5wdLrl/elYX+MlCIiaZ98cOPKeVKThg0kIjRSxbLlpGbNmkkXb97mqCPFhftLN69clK7ec5cCaZ/tkdh+CnB/iAuUnt6+JLl5+HBPlLx9vKQn929KKxcvlRpSTIoK8ZT+/HOAVKBEZWn4qCnSZ7fHUsemtaTO3XtKFaYl1ioAAGP2SURBVOs1k7YduZDEDgpwQQnUPvGsTYw4zt/69xskDezbj06IkB7dvCDVrVRGmjDid8n/yzupUcO6kmkWe6nfsLHSrSfuom8q42yafSYphB7y17SBdSZrRVJrhPhJUiBF8yCKI+GkfRhZ8stT6Viv9lLwxUcidMkOooSOfpEUsSQz+Kl0alhn6dbIaZJ0863ks/ew9HXTWsl/4t/SP9UrSve7tpZ2V6soHajdQFpfqoK0vlgZaXGFqtLtVVvlxtRWVAzJ9bovbWlXV3Jbs5d0pzQNh6KTODbSeCWFu0vSlcPS4QJVJWnlcdJHoyLaEUHyT+yR9lUpKUnuTyUpgJjA8+eS9P4DBRLqnd5kL1+SHcA2ox4SQgYKJWUjuEw6X9UOvEPHycZ+5y5RfvKgCOIID66RvCvSsY5NpKDdhyTp4RvpUqNm0t32bSXpzHHJZ+cW6dmgIdKVtl2kB+NmkA6eVD9thuA0KoP9O5o+g0mnp1ek7bXLSNKdx6RjuPR+1WLpYOu6VB/iBrv3SkdKlpcuN24rhW0iu32itqe+L8WQHG3ivxPq42K6CJmoVGSQNHfyX1LHJnWk+rWqS/VbdJKGT5ovBUXGKzoha0wVJ2fYvHKBVL1yBal85WrSvGUbpVA6xKaXg+AXyevdI6lK3bbS4YsvFOlJQXIo0IT4vJeG/tZfKl+hilS7QVPp4o0Hwq94k9uUDR2kUd7c5erl0ZcEKpMG5Ic3r0nNGtWXKpUrK/XuM0Dy9KOGpxzJAogA14XPJSncmBRQOJ9KpuKbso+rdOG8sdHSxbPnpM9+IYo+ECU9vXtJKp7XQTI34HuS9aVsjs5ShYpVpRYtW0t9+vaXxowdJ82ZO19as3a9tHPnTunQoUPS8WNH6POItHXnIenA8XMUB5R2liGTx/8NpO5fCpsmREvT/h4lVSpVXOrcsZM0aPBQacLEydLSpcul7dt3SqePHZYGdW4pWREpW7bjmNaBK7E9GIo2TNJeItCGeUq/tW8irTl4URA7JSFLl12ZKES9lYb3aCw17dhHeuEVK40aM0Fq26KpNG70GGnLps3SmTNnpPsPH0iv3n6QPL98lT599qK45Sn5BYezx0jx2opjn6UJyfA+naTpSzdJAZSkWU+2VZj08MpRqXO9YlL1UgUlGLtIszdfETE6Jcj1j5Gu7dsu5TI3lG67vhTyhYXoIFef82jVi8DJWg+pH2C7ECFzv3lQ6vrrACmMm5fAssfPWC790q5v+ggZE+qItNmjU92isj1MXKSZWy6KdtUsh5VRbOQbUQF+0vDBg6XXHz5SPkqL85LG/d5datHxVymYdjesXi41qlFe2rh2jXTr2lXpzOFdItbAIrc0ev4W1VicWIa6/Cgp2PulNHnsMKlkxXpS79/GCgLy1vW+1OCX5pLrq3c0ln2SYsIDpZnT5kqVqjSQ/Ciess6qvs6CVcJJZny0dOnsCSk06KsUGxMuzZwxTWrXvqP08QtPj2l89feU/ujbQcpCk2bWc9bsudK12w+lYDIYy+WYxz6iGfdYV45fsYp02o/8QhPXFjR5yCJNnLtW2rpth7Rq5VIpLCxE2rBhgzRmzBjp3q3rFPaCpGlTJ4qJ44a9Z5LIVUDozzaJpa+RUlR0mNSwQROpf9/fpHOnjkuL58+R3MgP5TwRku9HN6luheKSMcUNGJhJuYpWlPqPnCR9CVXqRyK/O/5xWbylACaSFM+JYVM9yT4x1NJxlBZJJMLLVTrat4sUftM1KSNPO2KZrLhJB4d2lu5MXyRJjz9Jd6bOlP4ZNkRyX7BACtmzV4q9eEGSHjyQpFdviPAQ8XhHpOftOyI6VCiXmcQMwi6x5JVBb6W9w/tLH05ckQkjBxslOCZSH/W9cFC6062e9LhORemESxVJ2nOH9EnFJoxw0nv1ImlnlbKS5OlBDkXCiUhJ4byRl0WSvThNabNY3kgu206hb2Lz0TH2Pc7H+eNI9rPb0q5qlaWj1atL0t2H0oWZcyjtGdnhvvR263bp5qLFkuT3VZJcn0vHW7aV9rTqQKSTKqnVJbg+tMXTFkYE8fwBaUulolLC+cvS0x2HJM8Tp0kWk24qN8BHkravknaXyi8dyldQ2k+Tj9O9hkteJ8mGSQeaDMD3EbJ4MjZv1LJcb0oROvJnol9wPjIMb9TonMadPzEAkMET/CWvD65Sx+6/SV/JPtr9mI3IecnpePCkjsEyuHTN/IryeEauIE2a5SmgcEDWn3VivZW6K9swvR08Mb+iwQXokzsxffJROQdpnRAqBX5+I10794/k4+uvshlvynzqmzpSPPbdQennIHX/YrDdyGfCabiNChEpSe3DtvV+/UKaNHqkRHw6+cSUoMqrBSp7sU+Fe0tDu7WTjlx9KFE3FD6TbjBxivOWnlw/Ie07flaslij15E9lGzO54X1F6QJJ9zXAASouWAr3+yz5hMYlDvqq9qY99vn4QOnSvtVSdgsjybF4Xenhl9TrISRQfwh65y61alBP+hgQJLG1hR11KpQGqFeICVTcR+ncvlVSdkcXqV7zzlKDBg2kkiWKSdCzkuo16ypFcVdRZE8ZnJHsERuUzB6JSG6PnCXqSA+IabM9NMuR+6cM+uSVG7KHsK/Y95fc7l2V7rt+kEl6XLh0Zv8mqUHt6pK1uYlkSr5sZWUlVWvRQzpx970W+TLkNJId7yc9uXNeypGnhLSNCIu/t6e0eM4U6e0nPxGDvN89l2qWLyoZmWWTps1fp4pdKpn8RbkjvrPucmw8emi3tP/AIWFLlf4JFFSpDv/s2yoVdXGivqdPNjeRDMyzSkXLVZfa9x4s3XjkJsrQCeHXPpLv+ydigutNu35BpK3QI0oQwZBweRzg2MbEYvu+E9KpSw9TlivsTsJo4jV69Fhp0YKllERS6L+yr8jHQ6WILy+lZTMnSOMnTJE27j4qvfEJ/2beox2sC29ph6r/xZB/+7yXDg3pK8W+ZEJCad+iGJFznnj5XzoihV6/T6SCWpFXlQKIIASTXcP4OAlnoiJIDW1xtPEqK6uiUCcZ4ih/pJ8kfXlPxIzajR1NvarK8TD0kyStmSkdKppPutKijyS9pjQqMimSjTORlOnBbelkv15EZCh6sGxduqQLpBf37giq/649knT6HNXhs7yyFU1lRpEtvGjiEUrfuQ14pc7tleS5bCXVk85T6KBzXIyiPK8fS3s7tpTJLa9+cX3JXOLcGDoeRDY7s1eKHP+3JM0m/zxLJNVfYcMMhvq4qMd/KEGAb6xU25Wh3BUXTBNon6/3EsRNwfL7sNQhX1dNno8v7zJ4T7xLKioEi5atRJN2PZGvQG5xH4nGZWUVWA7LU8hRXLgVcuSvBEV5nCAZihvgFaVrz8fQS3y9BCMxD4Pz8JmUneyR+LCBbiTLx8JVuyyPy5b3lDZRv28y9RJkJC0nrfr9F6DVv7RC0U5qPqasIZ8ufycfouPKHxxm30nZCtwG6iDZ7IdxUZg2aQo6D/0Ljk455Cf+FDqm3a6sL9/Iwf5pJPRhf1YqLktLWT/t7chyuefoiXdqJa8n10mRh+py78Z9ZHEpDudc2cSDM+r9Sbf8BMTyy5fNzIU01jslPeUy+S+/dEB+8YBukE0SwuHzyQs3Hn9As5ZNYMSv5oiPx8gxk1CzZm20bd0kFRnqUNSVzkjVHgmxuHPrPmzzlNC0h87GkOvF91WJQ6I95XIY/B48cbLilSBxUZEwMDFHrMKmnKpub02wTiSP/NXjUwAcHHKId+pxuvLl0kgIw+Uz53H27iuMGjMG1vyQHSUnU1MJrgffeyT0TuwnDPkcKk8R68IDA7Fh0xZcvXEXNjmcUbNuA9SvXxc5slmJMvhsfrBIBu8xFLLZlqKfyX6dqJOcP9Fe3B9531ClkU7dlbIJkZGx4Bd/8y+myOfLEPoI/UVFKaYbqsYQliseKtNagCw3sR46IItN+jV94CcJI8NwctVqNBsyEjBjLyOkXPnkYNvx+71EdTkCMdRqy7I4FopPxaZUmsdF/tQGth8/8ShALacmQ44HJITz8C8FRIUj4uEzmOcrA9jZyfebya6vG/GkdyzZgDdzc6o398lvG4+4Ogz5TDYEbfw0MD9gwAfFzfd0lG3LdVb4tnBIHkiVT7EakR8pX0ivC+JH0anOEeGAlS3JVPQC1Wl0nG3CT4/GciId56dU+Vc5WLYqX8ZAfVxMJyH7FigMpVELSksxsP4cqIyg4UCyvsRVVemc71ucLBEsM7VWTG4nDf2+ux3+fWj1r58GpX2VYDtTWnwCoiLCoG9lI/d72tgXlfj+tk9ERspSgnVOHLyYEKaNoKZFF+15ZDsqbwhXHk2aV94nTRRERKIBnc/kh3xkaBLttCPxfN2gPGwPEp6MIHChjHQXnJZyvxU0APA7migWxhGhpz3x4Eda/JDTGUmPybYlnXlAFodYfwMRbznyKu2hrI12QsbQvq9Ln7RA5RsCSvkpI+3NllRvHZANlPRr+iAGdtqiouT3ePGTeUqkW2Da9E67HZIiBflK4ibeMaJgYVxAKoWk5APp1fPb6/WNEI3ONkmb/ynxPX6vCyxP1Y/pi9IWGge+BelTloxBTJd9gPHdVfzpLZpRSFtH/L+A1PxLu/8ksU9Gt7Nq4JZfFcylfLtopYSUkdZ+ku7+REhKlH4aNNpF3Q6yXrwvsqRap8T83wwuSARbhnbip7JtOvwpfe2RHpCuwg9Z10Q/ZHx/aSybKqnQW+kfSfGt5WjYVquhFZ/pLeBbz/tO6CxW6wGyLbNbhnjlk+J7GpBa9ZTHlVDPl14/TDW/KIy9jqHwj3TUJU1IrcKE1PT8cf1PDWnQM6PBdeK6Mb4j6iWHurGUBeiGwoEpm/hIkj/18/8dfIteP+uc/3WoO+ZPAy/jky+yD37fKq0yoKWOtAaV9AUfZT3k99r9dyDrxeDapK9O3wCV+2iWmxTa9EjN93Tp/v0+S3qKS6OJfphxYNksUbYHy0+6ZTTSY4+05k2a7/ttnhEgm4qf3GAbK5J+ENTrq/RDZVpqtki1zwlH4Doo6pGOunDJKZWennZKTc9U6/F/ABm6QpaJTKSEjPAvPv+/3jG16qisttrKTfrwredlMFT1UHz+bHy3HVNHmnyM9WBfVubTmp11VOqnXV9t5kyx/HTaX2d2PpBGGSkjfe2QTvVVSGaTbxWUUVCzX4aZ8iciveZLnl/Z7kp8Wz9MKle9ndPUD78DP1p+WsE6sC6MjI9mmchEBkHppOr4NzqQNj1SQso6yl0uvTIToQiEfLoWEd8u9+fhW3XUdV5G1znNPvZdvkjtKMUTr6RBQZGixE/z8XSYLaNszDd987/0QmmTtOiR0f6gEz+pmKT4afX7F6Du+z+6H/y0fpYOZBKyTPw3wDFGxBkmHDLp+BkdJmlwU+2r9JH1UNtVIOkMMY3gJ4IkfVlmmgMrl6XeVXkwp4/kSmm1mc46qkGZpkWkZn4Wr6VZksnUJug7IerGK2Oqm3Flm2SMn7BM3tIIpR2Um1aot5msr2wSKodvouYfrOaT+UOLrbS1U8rlJYfO7OmVo9PGie2gDUo3UNaFL5rKF041obWuWqDSIwX91XVVlq8b6Wx3LdChRjqRdj2+zd815adgPoGk7ZE8P/myuAE8sf3FOToMrpSXuty0QSVPsWU0fpTc1JB5yTITPw0p+pcymQdb/i4e16auqnrqh9LFY8j0nWXwj/Cm9nhzKmBdEoObIliJ16uoQXFYpZ7iU86fJK943YIih7abfNWrnvRYilCWxc/fkQEiooAAKitLVsCM0hUmSjeUT1fx02Jin2SJjb9zGreBsmxTuS348T/eTQ1JDCbbWpHI5cbSAX6MPd3337A+amB9xfmUzuKVh9N5k7XqREGSCOKeLv6UP5JC03fSCX7yND4aga5usDW1BRxyym0oHu03SNT9G8X/OLCNZfuk9en4JG6QHEqXUGTImCqznvLTvXGKp3vZbdWfRuZj7N1KUMq/aG7WibXhH82TX4Mi66PQl3T9/oeO+GwGS0g/0uzvyRo8sVzlIca321ohT9HvlW2YHrvorgvLltshntohLf6dEVAfF7+tdTKRiYwGe73wfHJJJgn8W26xRDz4B2uFr1KAjY3Al607gHtP6bt6OE0PuNPJnVqTjJE8JlQsVilarSeq1FOdr9l1+I1S1Kvk30TjTTmwy/1MhlKImty0QVkWKxYCfHiJLe26InrTPiCaiJN6GekB2zk6FIgMAsICAO8vgOsbwCcIgZs2Aft24eOciTjapQMu/zkJ+Eh5qWqakO2hDCgqJKmnbGvOy7ahjfWOZHsr7KQDLFVTssIWPFCJwVW5kSzhN7zRvtL+SZFcoALsd3SO8Dt+BxF918jL8hJlpmlw0gqSwQQ4IRgxbo+wo1M34MRZIJDsH0r2jWIdKBuVq66mhiopIPV8mvVICl3nizSyd4TPJ3i8eiFUJCsJj0ypvCRuoAlRmKwP/01NlhLJfE0Nsp6kXXwIrp0+gl0HTiGcklhfLmvPujWoV7E8Pn3yFNMbrgMf022RpFCzHxWmVIU/dGuVCtgGCfxbnvHCBqyTKIHT+f1kVB/WUaueaS6Y+w2van2blvJkikvnvs5aykhWvEaDs/6sNeWnTPLZ8pZ2LViG4qsA7VM/f/viBYJ8A4W9uB1ZZlqRGIvY79QvoJO0hEhEBvgihMyu9G8NcOa0K59uaI4qmcjEvwruJNS9+IeG373B4XETIXl9pX1Kj40E/L7izN79eH/pGg3mlCeKOnsqA7oGeNWHSB2iSRa/P4hjhehcckdEoC/8b94j2SSTe3k6IC5qxsXh+fYtCL54nmSTcCUpEC9QDKNyeaPv/PvoaVabMrLeLINfVhhDMsg+OQKDYcLEg38MOIqGnHDaIqgOkVRuNKUr5KcYgJkYuL/Alv698XDhXFycPg2r+vwGXL6F4MdPkfD2JXJVroBa+V0Q9dmHpov866GKc5NAFeSYbMWTHmzjCNI1nD9Jb9aVX/QosZ19sKPfAOD2A7U2SAfEABaF0LfuQDDJYxKTQGVEBOH68tXkO15kq/QKJTCh+/gGF5cvAb4Gyj7AYtj+cWRf8g/xY8NcnvA72sRx2tICoTdVOIJI9dsPyGFqhnw21vh09DCejRyLLZ274/bO3cnkfesgmvGIx7Vzx1GhdBn0GjAC4aQWWyH9UNiODHz2+Al0atsOgX4+YhznVB4E5RoTAQwJRFhosGgK7jacnhIZlp8wptxEcA7u3YUZM2bg/ftAvCN7SzTBu3z5Mj5+8cLs+UvwS4t26NHndwQGs+S0gOSS/yZQDFm3cQfeffTnAjOgfajG1K9/79MdYybNFT+mLhMB+itF4dyRffhj5ESwmom2SQvIFuKls+RzghglIJ5sx7YUIEEqWUz8qDOyfD6eUhny+wXl/CpQfIoMDRHnC91FufH46hOAg4dOYsjgYZg7cz5CKWaL4ylAZU+SEebzEQ9vXxHdjkvklUKJ4tbsWbNQrmxZfP7qmw57KME+Eos3r1wRRYKVPidPyKMxdtSfKFy0FK7ccRfHfiYyCVkm/kOQOwq/PT/q7CVE3n2EON8g6iTUUSLD8PLwAbhUKoe8vXoC124Bz1wpe5Luzb1TVw9lQvPyAc6MHQ48cqOBkdNoEysWIYh5fg8Hho8FLjJR0NUV5ZlmUvCdMaxnzqBAnJ4/B6BBROjN6nG5Hs+woVNz3F9AhIHG48SoqIBWvUkHESTIJrxaGEmhOpS2V+7IaWsJVC1HJIEI68OHwLHDCF69Bt7rdwCfiUwo9E95JYfy5LRHNktjlGvXBvX69IedpT1QpAxcihaGfnb67uiMD55eqNKiOZCFL6kpTlVBzR5MaOJDidS8BvyJFD1+BGzdgZsjRuPG6o1EZGhEYWL65R2Mn5H93T/RQMR1pHNF3ZPbnLVXr4EI1jwYxAXg0dHd2E7EAD5ElmJoC/XFmwMn4HfkDB1PZkwZSQWqg0mdSSzeXTmDx8dIBo8ArBKnh37EhmF9cXfqPMCX9qOprky4lbrrKE7jGNkn6p0bzs+fhxOD/0bY1Uco3boJnJs3RBgRyxY1GqBK147yW9JJR6Wa3IZpfZ1JStWTodZeWqDrfJFGA2S1CsVgY8EcO0FcneeqpVyeJmRTcD2YJMTh6dPnePboMSL8PLFx1XwsXr4WoyfOQk/yxV7du6FG+TIomNcFa3ceS1zpSoJEQsRyucMB3m89cfb8ZeR3dsSMCX9h6/rlOHnqKN5/9cHitVvQsv2vWLR4FTasXg77LMYpWEQdrHMIArw/YPzUuViz/bDKzXTZLSk4u/omwOTFIBrFC7ng1t0nCuLBf6g+8SF4/ugWdu45hI8+cSJscA1V5+osWGEL8QsAkfjw7D5G/jEMC9bsRqAq9sjkSOK8CWG4ff4kdh46C+rBshVVhTCUfkMbxySyw5Pb59G1e19Mmjwfg3r3QJnihXHw5Dk8euGOnu1awCmrFX7/ezaijbIhb+48WLpgDl66vxZtKOQTNOyggCpmEYkM+/ISbRvXQcfev4NGAiLl+tAzMETRwoVgbm4KIyP5knRq0CTNrH8kzUUfEamrjH0Hz8nhWM8AIZ+9cPHCBZQqUxoFixQUuQWUiqa1ob8RafPDTGTih4ODAnUU/kkLzw84f+QouvYfAKO8TpRGJOTGXcS//4i6AwcIcnZs1Rpc2bJT7iQpguRywFOSGlsrmHt/wYFxE4GvRJoiKD2SyowIh8/9+8jK5InvT2OiwL00rfLFG7tjkdU2KwraZKGyIvDs8EFEf/oikwNrE+S1Nofvq7dplEvggBwbjZC3r+F94xq+HD4Cn1Wb8M+SVfgcHYEL40biwODBODlvDu4eOUJB9xk+uL/B1/tE0NIEUsLECI45HRB89zFcD5+AvT2RMBsiezlz4uy+A/gwfzH0jExhkSO7fJ9TisGIKkYDwF2a0e/t0R3vlq/GZdqqlamE6s1aUxtQeVGR8Dx3FtaWFvjwmPT8QsSNVw3FJUIO9gpR2kD20BOkjwfGaJQskAdGTFD5fjSyRxzNeM3ocLYadWQ/4lU6XkVVWzFMGZSJyJBTFgvkt3fg8UpuV5LNpL1fowZwP/UP8PSFuLwY8vQZErx8RXzXrjcXSufzqpj4iZlomGbPjga/DUatgkVhFBENi7YtiViXF2a1K1uG8rDORD3EiifVQVx+pYNsm38dEqyo/1iZGyN/wUKqKvNgx9/Vt5RBOWhAjA0PwtHTF9B/8B/ITW3p780k6hKatWqHtWtXYsv2LejRqx+ZOoaaIV6n3MRJBxuKiGJUFCbPWoiJM+aifu2a6NqmKaaNGw3XZ8+xYv0G+NPEpk+fPvjw+i0sFb92lDpItkKBf04cR0EXZwwZ2IfKpgT6k1hvWQdRRfrGrqHTPVTgo7FwdrCnvuisShFOERqFEyf+QZ48Dpg+ZTy8vXk2l0a5dPDAli1wsbXBpAnjiJCewNoNVP/AGLi7vUKzBg3xkmwg6xuJr5890LN3f1y89lrUQhsEsdEjn9aLhqWZIVxd3TBo0FCsXr0aFcqUpLApoXDxQli9bh1y5cyFggULonmLGnDK5YLCRUqgcOGiQo6yxVJGPBxyZUcuB1vYOeQS9RUgFcIiY2Cf3YHiiPzzX2kH11Vuo6YtWqBG9aqYPnUyzZ/DSKyE9Zt3oHK12ti1bQuyZ5GnQKLctCn83cgkZJn4D0Dh9kyGvLxxbsESNOzaGahbnZJDEX/+JK4s24AShcsDe/fiZLcuyOGUC7X/GEkdJUl3FAFSETiUcuN5cKYBjgc6OlazbVvYen8GdmyG+9RpeDBuCvD8A9wuX0fzzs1xbf8mIoVEFGhslHsjy9EGhXwiGfD4SAMofTe1gDUTsiAf3NixEY/OXqQsVKi+EUyy2SFngcLynaICslwRVBV6a4KO0AD95PYN3Lt0FdHeAciub4WICH00XbYM9Y8cRPujB9Fs+3ZUWrESpefNR5WZU5CjRUMiT3LX1rxHQoZqtsijiaEesufJh4+vvVCsbFXU+2sw1YHsVakcGs1bDJdWHVCmSw8YVawgn5NUmAIqe1OgLl40L8oXKYx8vfrAPI4q60G29KaNs3j44t7Zy2g88U+49O+MSwvnAe8+yARYaWa1MvirvMvHaYtmgiUaBYbW1jAnm8KA6hETg5e3bsKlMvlIbiJTfGk3JJBkUzuHMRlSCk8JZDMDYxiYmsPKmkgpE+koIu0e74Erd8gn/OBkqo+rC2diW9s22D1uErZOm0s+66/SPVFfgljhYFJF/hEZSv7BZIvT9GDdvBlxUfKZl0SiV6+CfY6skJ48wOvpU3Gpd0/srVsfhzt0hd+l21QXlsUC0x6ulXqo2jqjYGAECwsLOGbPpvp5Jx62uPrcKrzxd12lChcXE6QwXDp9DL4xEtr0GyIEMXmyz+aACuULw8yIcsZH4fbTN6jRoBV6d2kDczo1SW8ncGns5fxJIJtfu3YLTdv/ig69BqBW7Rq4fe0izp8+TQTCHNkobnTo2AZH929D+eJ55XMIunROjCO86SPUOxJHj5zGluWT8cXtEh49uA+31++w//BJnD57AQvnzUarZk2RJ3cxjPxrBgKjpcR7wghcf/VNBSrGzNQU9lltE5/R0TPEoVN3ERhhhJMHt2Bor+YY2Ksb3F99EHYmK6rkJgf7ih7yuhQiIlQSU4mg5s6XD0cPEEGzN4aXxzu4u79GPE2EhAyDBOQrmA+WFtawsbLT6Wkq8ksf9o4OyGKZhfyANJb0aG5nDDPyDdbr3LUn1H2MMbhXG/H7wDcfPEbuQqVhbkz5aF8ln+yrYYekIH+zsbVF7tzO4hy5/SUE0yQuR54CMDUyEGmp9QxZb66pHDtAusHQDHNmTsDfowbA1lIPgQF+sHXMh8HDx+Li6eNYs2w9bj58nTgMpKhoxiC1emQiEz8J1FmCg3Ft+040bN0WJvXq4fjoUfA9dRyhvr6wt7IC3r7H08NH0Kz5L6jcqikNcjRb5IGcByz6UB98EmfNBJL7/OAB3F+0GNdGDMfRCRPhkj07EB6BQiWKoXyrVoDbZxgaZYFZ1w6o2aklDs2fDnzylFcpeIWFo4yuUSY+Dnvmz8Xr5YtoR4KlOYWg23fQtn4jVGnXgdKom+nLv42azZzCEa+8BBI55BsjiGTo7ud0xMQMNTt2RIuRw5C3Gw3QfpFo1K4rQHrDlEKRIW3+AfChWfuD1SsQ70Hkhnu1Qqi2n/9W2Ybz0fmGltbIky0nkchgRFw6hlt/j4ArkeJnqzfB+5+z2P33WJyYMlW2gQ5lhUy+t0QvngYWI3z54IHQzdt4FzS9p+htKwi3x7YDKFO0HBE+Ik75nVG3YS0cGzcWePwYNO0lm5BxtNhatG1cHJ5u2gTfo0fI5vGQDI1gloXILysVHIEPd++hcsOqgOsDeK5ai92/DsDi/r/hxoYNws46wQSBJwO8qkYEIQsRpq/v3pJPPMe7I4dxbO48fDxzVawY1u3aCrXmTkaPTTswcOUW9J4xU/4xZl0g37hLxPn6mjW4uWgRLtIE4OLYsXi2excMsmWF/+VrcCBSmb9sUehlz4qCpcuibuNW6DRwENp0aA9bGox02Tw5uI68xUIvIQZ6VCe+Z0jF59IMlsE0gh2VoDqZFInXRwzZx8PDA0dO3sPiJSswaEB/NCZfnzF1FoKJcPJZSmtrEkJOJVvz/UyhQVixfDkGDP0TFlmJ2ukZ0aCbG0HeH+H5+gsuXLyIOQtW4tSFaxg4ZBgsafxM6QFf2URUVkI0ateticbUp9mNKlaqgAWLF6NwoSJC1/MXLuHhoyd47faY5mOr0bt7H6xZs1XwZLaTYrhWQfg1E2u+bB0bhTkLl6Nrr4EoVLgQli+ah5nTJ+DdO3d0+7U3tm3bI1aEpk2bhpxOubF99z74+PmnYHuSy74n7EI9Vd8Ynp6eWLRkD758+gR/H2/MW7IGf4yZiFyOOdCwRiX079UdrVs2w/79x8WCs5KYaS9DHxbUt62y2MLP3wdVKpRBUZecwlYnTl9Ak+ZtUaxwQdrn8imvlSWsiBTa2WYRcnkemaLuFNP09fXh+vwFdq5dizfu7jAyNkBAuIRFK9ZhwtQZiAj4jAG9u2DH3gOoUKsez/8EgZLbS2HflEDyjY2onxORY7i+fI0tm7biPPUbK9usIo2RipREUFveu3ULGzdsxYwp0/HHbwOxZc1KVK1eBTXq1sOgYaPQtGVbKmMjbl69gJ002Q0J022FjEYmIcvEfwOSAWKNTFDzz5FAdRpU3V8i/P07ZLHLCRsiNcVGDYNPwBeUGj0a6N6NiEQo9vfphJC9NDjzTQ8UlXR2bpq1wdAYFlmsULNrZ5qp5YdtwSLAwN+AJvWAQnlx5vId1BnwF5DVAahaFpWKZsP50f0AvvwXRAOIxr1OSvBTS9SFTEzReWBveJN+fPO3jSkRsgLFkb1DDxpFKPxwBCKYxMfi5fmTuDFoIFa16YhTU+eSXA6n2kDl8U+ZGJiKWSIMiKw8v4+bXgGw7NgTeHYfByaMwP6Ro/BswyZk//QB7vv2YPMEIk7+fIlNliIskmxQVB4k+UTILCgAXzl5nOxkCvNShWDg+RrFcuRFyZET4dCvN6xp9uycw1GOFslskBwJRJyyZcsGqwoViDdJ8Ll4gSIp2fHaJbz19Eb+XoPIro/watUKhMeGo0KV0jg6oDcCpkwhEuQhr0wqzML6i41XQomE5YqMwLWN68UlPX5VgrGlOR8kAvwUsR8+4d6WxTg6+U8iZ+7oMnYeRhw/iurDqTwT1bqDQCJRIFvERMH10B48nD4NL/oOgu+123hy5gxePn6CfO07oeXSVcjVtgPirKmsqsWBj64433848ILILw1AYspPHyxRqa8KRsYoWakajK1plk+DeL2eXVFvwmiUnDoFubv0gF2JcginMz4+vYVbB7cjPozO/oVIfLuOQMe2MChdSPnOhjSA25V8NTYUo/p2gVPWLNiw5x+EyakpQ6NdKbcUguvnDtPkIgvyFyiNmjSY/lKvIdp16Ir3nwLw6MljvHz5AqaWVqhTuxYK2Jtj/pTxWLJ6o7g1U0lsNPqkuPdIJnoHiLxcv/UcL2iAFYM/LJDN0RHhfi/Qt0MjNGrSBc/fBmHcxEkoXUa+zMXul8wM4lKuYuN7Qanu44f0QY0a9dDh18Fo2roj2rfvjDmLl6Ni1eq4fuk6rl+5itiYcJQpWQiBX95hxNBBGD1pgbhHTam3Jrj/B2DepJE4d/UqghOMMfSvGbh69xnGjv4D+VyyI6utHQYNGY6WbdqjWMlSsCVyXaxYEeRxlFcSWcNkIHIQ8Pk9xg7qj1bV66A7+d6TZ88R5OeHhMhwLJ47G2Uqlka5ypWxefNu9O37G7LYmGNAv27o370DalSqheUbD8CL4p92vbkbSTA01EfFEoXw8dVTvH71BF/9fHHm5gN07/87eCFSn+sXbwBvH39Ehwdgw7qVOHHxsdrDBdoRHxuHD+/eY+fOnQiPioS5pSUM4mKwevkStO3WGS3btULBIgVQqiBt5SqgRfvWKcrTBb5NYdGsaahUoQlGj5uMB8/d0bFrF9SrV0fMs9R9QsONdcCKJvchNPlzcXahPmIHt2cvsGrrdlx9/Ay1ateHQ3ZH7NizB/sO7MHqxdOQ3UJPDuGpCc4AaPWTTGTip4PIgZG1FREE+k6D7s21W9CpVWcYUzCKefQAV+dMg7W9LdwuXMWD2fPhd+Es8hfJh/2799DgHCXL0ArqrkamKNG6NYr2GQAULgHvwCC8D/OF14GtRGye4ePZK6jUpBnA9/Dwi1vj4uHcqT2MzQyxaeRw3J23AHEfPmrpkIobrfnmfZrB1qQgEf7kKZ4+eYYHO/Zjz5SpCHz3hnqZHDWYQFSpVhXVR4/B4N270XTUKErnAwpxScEzc+VN/V++4CARr5Z9hwA29kCpUmhPgbzDpLEo2bcn/ImM1K1UA/1mTgdNJ6kOrBfL4CLUQ5ZyACMwIdM3gTXJMmdi4f4MOHUI0X4+uHLoKNxHjQPWbhL2KFOjmtw2ClGaKx8KcBJtYSGhCAunYTk4GMa25sjetzuQxQLPzp9DvYED8XHnDvhev4bCxYvBolpl5KS2aVarDh5fv41jS5cj+i3f16IFVKatrQ2KOBBpNjCAAdnd0oyGu9hYPL1wE21nLUDFxbPQvFUjBIfRwO9MZMaU2JIJEWflO9AU0LCJgR6K1aiCcm1aoHiX7shjYIZGf45C0Xat6SAzw3i4n76Ipr0GArmdEB0aDL8wGr4NSTZfGlbYRd3KAmxfPUOY5XZBpR494NyqJZDHHrtnT8fZaTMR507k0y477Jo1Q64/hpKbxOP681eC4MPCDBKvpnK7cHMlE54CiJhEBfkiPDQax078k3iTeDpRtmxZ5M+fHz179sSVKxdx5tIlHDx6HIWKyGl/j+qF/v16ohNNkGqSX1uYG6N2nXqCFvImQ7lHm6iDhA9Pn2H33j2Yv2AWXjx7Io5KfOHLMgsuXz2HC+dOiHuOyleshhF/9ELunFnEgMguxy6tcOtEqO0Eke8cO3YC9erXxuAhAzBvzhwaWA8SIVuCQb8PQ4HcuZErew506vorzZmK44vXJzRv1hgFqJ4pwshQTDJKlyyGjx4fcOT4aSxbtZb6c3WYcjtRI+3bewi9evVBp86d8eHDB9hltRGERwzmalDvO1kdHTBr1izs33cARYoUwXAih3NnDBWreCHkY7Vq1cDKVcvg5eWDjh07o07Nyhg14nfMX7QMOYhQuL9+A0/PTwppSUBlx1MMSaAYEhocCGOKQ1s2rcXOXdtRvFw1BEYkoB1NDCsUL4kSBfKjT59+CAwMgOuzpzh69Ch8/XnNUBcSEEckLD+Rrbnz52DAiGHI6eSIr1990bpde9SuXQdXbtzEjo1bERAUCBPqYxvXbBAL4MnaTwtkG3EFZMefMX0KzUFP4+jhXViyZD7G/vU72rVtKl7bxzlTkyeDfTABRUqUwAjq39379qM5TzuYm5nAxNqSijKAHk1+C+TNh6yWxtSt+VI4nUUqpE3+90MRmTORif8AmHiE+ODl0oX01RR67XtSb0jARQrQ8VEhePPyFYzMbVB+ynxkGz0V5eYtQomWDQFz6i5aPZkTaeNea0xB08gcePAOOXPmRflxfREu+WHDhDnIZZcPto1rwPfqEVzq0R0JG3cClo6oNWku8tepiWiTBHj7eon+rAEmS7HhuLp+JVZ26obrC1fi45tPsLJ3RvnuPdF5+kzYFidSYCCHoCganKOpbOTPR5HYkqZqRCb4kqMcc5KA9OZLO7FBgM9HPBg/A9mCiBzw5T+O/2ZEXp2dSacAXJg1ntKLwWHiPMCeL+ERGVK9j0sISwY5wHDZZBOzbDDPRvKykU4N6iNHLifUHvY7Ci1YDBSrBBtbJ1DEFu+GFaML6at1NVJEL+Crly/sHEjPAgXgL4UBV08Bl66jZM9+VG8L5MqZFfaFCiDyxg34z1+IcwOG4ElAAurtO4WWyxfDpAQNjpoLWjK4TCI5ptbWYteIiHsWfmHw/fvIXaEmMYjK5Atm8NSPhU2xovSdhCj8Qly61RZVeYXFgPJlz0b6Urtcv4WEkAj4rlwBvHYFonwQd/4krAzINtWaAoGxePbPBTTv1QUoV4TO5XZiObI4TXDh1Mb6tLH/mdKntQmq16wEc37c/rMvnhw6gqsTJ+LrpFnUzF9RvnZtuX3pVK1ukSIU5RlZYMXOnRgzehDy5c2VjBBoBRemKpDPsICFXS5UrVoZYaH+8iExQYiGUUIsDe7xojQ53QhBUQawzZEH+XM7iodEE5uPczFkRwzzC8IC8qvZ8+agYMHccLS3FPcYyUUb0TxCD28+eUKPYsH965ewdP5iDCESX7t2A/ToNwRunr7g6ZfKrVV6c4oBFq7djVhjawwY2AtVKxTDn78PRN2aNbCACAy/gsHrvTsG9+2Ns5fuwNqhAK4/eoZDRw/h995tQC0sVrOSQY/b0Bp9/hyHtYvnw+3uJYwe1g9R0WH4HBQEI8ts5EJmyG5nj4GDfsP6jevg5OgIW+ss4iq+yk4CNIlTTg44kXxP39YWL54/g/tTN5w6vI8I5EXEG1tgwcp1aN2sCbq1a4V6Devjzp07GEPE3Zn6/elbT7FmzzYsmjMWFYs762zjBL4lguLfqbPncP7iJYQE8QrYejx6+gJFSxXBirWbceHqVTz/4I7LVy6gcLHSWEPEaf3SyRQXjbXLZfXJ3GHBIcLqejxpoIlLZGQoQqPjYGPjgA5tO2APTUqz5S4iLku7UGzZumw2Pn/8KAiZqv10QMQX7psJ+ggNj0YWW7nPs18ZSFQWlf3a7a1Y+VVealbdR5gS2IcJnJ9hQBM7U2NDQRiJYiIqLg65nZ2gHxeEGWN+x7SFa8XTnVyOWiP+MCh7SyYy8e+Cn56LjcaLbdsQFxOPML6h+uNnGsiAxmNGoi4FcWtDI8THUdegIBh98ToiHz5F5V49iDxRSOf+q23VRuXidB4F+SsXbqF041ZADmtkdbJFXpfCQGkayGkGbN+wNgoVLYRte/YhngZH5C+C2lMmoSaV71ypgqpDapRDs85aPXtgyPIVqDFtForUa4giRYvLDxAQMUAUkaOoaCqb9JCMkWBMFWKVQvyBSMrD8SGp2hw04ijMcF19/HBq+iyUL18ejjmy4/35c3J+voGECRdNwQs6OSAwiMqhwcX7KJHKZUtwae06YkZUhjaTUJoel8FlxzNpMYJdDiIkHq/FKzQCfANwff0G3BgwANdohlu6XFkqh8ggP+3KTy2q3sOlBXF6cLDORqGNKhkeioZTxhBxzIbTJ07Cb90muE+eBK9HD+F+7jxVPwJ2FauhcrEycK5SHeJ9CiZ0Ho+KyYIflccEODwYWVh3Gthdr9yk4EyDQQ5H2JQsCv8rl8gmEukfBLt8CuKqbH6tvqEAH+JrH2/f4Znba9gXKEhbPpzkBw58fLBm7Sq8+vQeXqtW4vHYKYgLjYFlMSKbNFFANLUtn6/ckoLrwW/e57fwM/k2MoB9PhcY0yBgXLIkSvfsiVqTpyMHkVUTm+ywLF9S1lnopPhMM/hE2oj4x4dF4+2HT+jVvYMwQ/rGEtJVj9g3ySlRKC++fnrHP+mCmNBQeLq7k0m8cYiI5PgpS9CjRz9069oVB0+cgXXW7LAyNxGDpmZ5ciNINEk4dfocRo8dh0JVKpDMOJibmuDkyTuoVL4i8jk5o2jpchgx+m94+3yFH02CEmiQL5zfBb80aYb8hYrAzz9Qd13Izr+06IA1G7cjd86csCBFKpYpie6dOmHmzOlo264tTC0s0a59R9SrXw9ZsljBmG8vILDOTCRZtrJ/a/RzXu2Mi8e0adPh5OQE+6xWmDxxLLr36AP+1QILMzNUr1aZ+mlZREVFIZbil41NVjGHSBnUyJR/5arVqFu/JooUK44JEybAl2xcpWIF/PXXaHTr1g2HD+/Hw0d3MWz4KFSoXAM58uQXi79MhbR2FwVi+CXV+obo1Kc/nrxwFTFk8vix4ulE4h4IDfgKM76tgiTFkBXiiXyyLE5J3o4KsC3oaGBgsFhhXLJkMfp2745/zl6Dr68fHOyNULd6FTRt3BC/NG6KnM75KARGojfF6vz5cgkRutxa0+bUnUMjKYwF4/nz55izcAV69e6F6pUroVheZ1SgPr9yHRFwyspdJa1499oNw4cMx1u3dzSXIOvRZInn7Ho0AY6hmOvg4ICgT5+wZ9cu7N9/EIEhuvXNaMg9JROZ+DfBgyENtJf37odl4VIo+dc4GNrRjMiaIk5kCD7t2wPsOox3D5/B76M7vPZthu+x4zg2aRbw5r3sxdR5NVdtuIsquql4M3wQIu5chR/N5lG/OfUwA3jSbM2Jnx60oFBsSPNjczs4jf0bbZcugkGRQtRRqZeamVM6DU7GVIi+3C0TZ7hUngHpSAHPf+9BeE6ZRvWIoHhFkc7nDS4O6wtQIHUbPR7B6/bCy/U9bp86hPsTRuBC21a42LU7kYBPRG5IFolUdXp+CWx8GB17g31z16D+L+2Anp0R6WgBOxtz+B8/jbtTJuPykME4260PHp88izc0y31y8AA+v3oLM31jmBEB8PtCssWqhkKuEspXR/Ab6Tlgx8ejYE0iRFZEiHLlIkJlixp9+6L65k2ouXEVLFv9Aty6DGzfieidh4DPATQ4qdlXgL7z7rNXyFKoOAp37sYRDu9O7Eectwdy5HNGtjo1USiLPaxj9VGoTj3YFCwGj+0H4frYFTlqVCFb0/k8uiQDC2adIxD/3hXeVy/hRq/fYOwbBT1euWICXCw3Pnm4IWzBSkQ9fo183H5qhEz8NI+6eyjBK2w8MgWF4N7GLSjZoTO+WNsAndqiDAV/OBdGv2nzUGfWX3BsXx/vyWRVBg4X71I7On8yPly4SOcrZSk+CVonB0zMDCxglr8wXvp64iPZ5u5vv+Hz+Cl4snEnnKpWA+zYCFQIk22Wq0VMymBbGeL01Qf4g8hj2cK5dZs1RZCuVIe8Dllx9exR1KhdFXWaNMbI8ZPgGxKDkIho5MjphJZtWmDAb/2RzcERWe3sYWViIIiNwuyJkAyhZ2SMjr/2RG5uL/LL2KhIJBiYoXGzyjh35h88fHAX7u7vcfjkGZQuWwldunTD2PF/488Rw/DX2BEYM+Z3VC1bSINnJ4JT9FGjQQPUadiILKBHddaDORHf/ft3omuHtmhI6Ss370LOQiVEd2Y9mXgkdQtlHOFP0Y48EUiIwM5NazFn+Sbcfv4eBkYmuH7lIhGmv2BKkzkzw1hMnzAKtWtWwZBhf8DtrQcsiGALOeKvErKeAiw7PhpH9uyAdTYHFK9cG4XLVsOFi1fRp0NLlC+cD5279YatYx4iM51hYJiA4eNm4NKtZ6hesYxYsGZJ2txaQNJHeGQ0DIzJAwyMEUl9tkXzRmhMxM/GwpQmuMDts4dRPJ8T9u47inB9CyI3NOlVnK4bdKK+GRzzFkIOOxs4O2RH0xbtYW1ni2JFCov2KVbQAcsXTEGX9m3Id2rhyD+XUKl2A6GvTP+0IzGGkx8T8Xv17hMCgyNpvqyP0qVK4u+JU3H9+nXcv/IPnG3NkCuPs+qhFeWvpOq0B5dO5DlfHhdE+XxGp5a/wDs4BPHmFuJhfT0pBlJcJOyIkK3YdBS5ClfC6cP7kIuGIianPwMKz8hEJv5lUP+r06ED8jRsQJHSCLHcMU0pZNIM1rlAERw4fBh1aIZbbeYEONariY9ub9Cp1wCgAF8SpPN19UJ+iokJiK8/DhPhazeIzqHZLCIlfHT3gHNpflqR8vF9XpERJMtA3FPF952JmSAFW7HxYMq/vcgDuAoUBlh2ZBTuPH2B3DVqQYog0sC6VKtCEy86j2b5bx88RJbC5dFx8Tq0WDwXFcaPQP2qVWD61U/UNRmo7tGfP+POnfvoOHIcTOo1JHKhh3CDOJhaEimjgbtSzdqo06sPGi1bipb9BqJkqTIoPXUGyo8egypDh6JKn17IVkax2pIMEkLfuOHL9av4cuESPtMA6PHeAx7Bofh47jzcfX1w8dBRnJ82A8dWLMHJ9atxdts2/HPuH5w+fRq3d+9WyFGCbcKEKQ7nD52Gz41HeHHyNNw83yFf+1bwj42AqaMjQAHc7dFzmpm+EZcz9Zs1Rp78hZAvXwEgt+KhAZ2gMog43Xj5EuHkF9VHj6Lz8pGfUOPzecYJKN2rKxAYhoSvATAtkFcmNLyRatqeNhUyxUphAt4cPkHBvSC1W0148+qkjRWcGhMRNTGHaYnSRLTDsXvZIrTu3hkomA9BF8/jlyqV4VKzjjwaJIHG5EA8xRkur6bRf2R1RM+FC5FrzJ8oYJ8DTrnzovS8hSjeswfw8gk8z5zEqyOHAf6VCnV3SyvIJs3adULJsuVE1zAmIbq6R4qgeuXImgX5cjvh+IkTuHbzDvYfOoIiRQqiLxH2YQM6oFObVqhStRL8gsOR3TmfaAqd3ZEvQXGfEgfJB4MCSVX5NxptrK0xcfwELF+zUrxtJE60mRESIiPxx5DfMH3SdISHcGNqNbcCStn8Qd+J8Ejkk21bt8Ku3Ttx4fxZeH16g9+HDFS6RarmVScIHdu1I3K3FydPnkT12nXRpm1nuJE/GtHkxyaLFSZO+Bu3bl0X77DKya+EoDQ+nfXlsnhL1J1LTsD75244RROq2bNnIyScJmGGxnDKaQhLK1PkyWkvHqLI5VIQTtmzYta0KQgIjUb/wcPRvnVdQRLY3jpBsco/MAhG5MPQM4a9Uy6Uq1QBCVFh4kZ5CnXo2b8/Bgzoh3D+NQTqX3yJk2+jTQscXVxw/vIF9O3fDe1+7YobN26geTOZdPWkCc3yJfOxZsNGXL12FQF+H9C0UXVR/9RdmnPI615XH7iiTJX6GDViJFo2rI0C+fIQpzKGXmwcjGnCZ58jWwr+oA1UaSNz8rW/SXwsvHy+Qp/iuwFPthNiaG4aj8hokm1lh8NHT8HF0UYQd0b6yvk2pNiemcjETwGTHSsbwJwChxGHrSgau2jkSqCu4OGLq0RM2m9fj6/G0QibOB4fJk+HU7V6AAUr8fQcezEHPo0eQ4lidYjkREXh9KaDFNz6AIX5xYs0OL75gtjPQbAsml8M5tALxqO9W3CpWzdg90EgjAdRyqqUqYzLJJd/vkOAV7KiQ/H16iVINOtCm47wCw2HZEhkzjYnasyYAzSrD+QhslGgBOCUD+An9cyN8ZUGsPwVKgE0w1SOYIlFGMAkTxFU7t6bzrEnAsnlSYgIDUOsIZFJGiTBJK0yne+QFaGWxvjIK3UmFrINafYLcxIqVvXoVArMmis2EuJCgnCXSMXj6zcRFBoD2zLVkKfPAOSaNR0mpYuj3u/D0GDFcrTcuBXNNm9Do2070HjbVrTeuRZV/hpEA4fCBgIcQMnOYUF4+fozsjdqg+JduqLI6D+B8qWhlz0HjJyJ7DjmQ5G27WDH7wlzySns4Pr5A7LXryvbWd3e/KkxMlB9rGxRatgYVFq9DqhSFh+iAxFvRHqI+E0B/KMnnrx6iWgixR40eOG1OzU1pfMUmvMkBZNp8o/nN64j2NIeDn1/Jx2iEcGvU+Hn85l8x4YCDx9h59Rl6NCqG/TqlgfOHxAzd6d+w0kthf9pBRdKW3w0Ph07iPdENt4uWoHnU+bh5sLFuDNqJN5/eItHly7g6vDBODltIo4uW447u/bgPk0eDi1aDPFD8upmSAo+pnFcVkadD/6/9s4DPopqC+PfpvdAQm8Seu9NBRSkdynSFR8qIAJPQYqPIgQRLHRQRAQRKYJIFaSJgDQBaaETQgkECCU92WSz75w7O9tbkk2I783/x5LdmTvnntu/uTNzx46DFpibKxQSCrU6A/E0AGaIGpoJT8oXT1WGqLbuVO4pdCJzOSoGxcrSyY1xPWZkg7zReIdWg3sx0eIqLnt3moT6rzt2oXSZUhRcg9S0dHh4esHN3w9TJk/C7g1r0Kt9azyIU9t8+s/arKQ6NRlbtm7CgP4DSVB1QZcWDVCxZEG06f42bsRJVc4hLCLVJA8LFMRLDStRk26ENRs2Y9bcJQgJCIEXCU0/f3+oeSaNvHejOqVSxyMk0FdMqnMt4Hj4I1VD/p/SmJqGfUfP4stF38G7cEGkxPKDQ/xcJOGuwdB3hyIgpAi69+iDIOo30ql9RUbdwovNX5Gate5jgpzfFBvnx9XrN+BLfSuVGG2jo0iEpFDbT6XyTGMjPkH4cPoX+Nfg/vBOe0yaJEV4J/lpAz7B0KTg0l/Hsei7dUgWTqRhz/aN2PjzXpHOggWDcITa1a3YFFFW108dxdD+PXH876viHkD7+U5tVpsITXIc1mw7gFY93xLdPM+8yaevqfx0gIqFcIBlHjD6fDCGE0wf6l/L0En3vsOHUb96NQTRyTiftLhpqF/MdEP9hi9i7LgR8Kc+VKrjkimpdK1hN7eyBHuooPCM4UbCAxv9VdHomfwUCXE0KLqTIEvXovmw90jUlEbRXr1wlQbdW3ejUYYGenHTO89q6d7fqOJTa12LMe6cb0RcQPu+r8PnhWbA/VvYPXsWDi35HjXq0+8CPB9NDYpGsLp0tl8kyB+r589BzN7frfb6Fg3yfiwOnTiOjh++DwT44O7DR+I+DPEAQWESYoVCoCpEAiqR0sNQR4ibN3Em+h6K1qXBnYWNeY/CAwAvdeFBH35rAPcIqWrE3o2B1pO6Je6VfCgMX1KlwTGZBEgy5yHfC8KzeXwM2+XjdLZNZmyIgrVqo9v4j9Bh/ARU79cfQU2bA+Ur8TPhiPfxRiJfquWZQ35i05eFHl/Spb/8VCPf58W2zQkIQr/hJGqKlyRbZZB84zr4ReXHj5wSi8/i6RPsP3oYd3lW8NpVPDx4CJlhpXFgx2acmjcXiI6mPDfq3HhGUvpC5UnfPbxRoHVboCaVPfXQt2Lv0DZdiZw+hx+/mIe6vfui1fo1ePAkGlvefRN3vloIXL5KdUqqIyZlqsuTGpT2+j37iNlY3LtHOpDC8mKz9PfKtm3YtWUL+n8wBh4t2yBl125s2bsHpRrVx67PPkP6mdNi/HDUJ5eqUIH+d0PBAkVQ46VWeOGD0Wg8fz6J8gao+85gNF/6DTp+vRhdF5DwIyHc/5vF6D5lEqVTPj9/NvBlyHg6yTjx1ylx8/e6DZtwJfIm5n4+C6/17Id61SugaGgRRN+8g3KVq0uXhnVYE0h6KGBERAS8PFUg8/hoylS8NXQ4OndoT5qBTrziE6j58xDsgZASJTHvy88ReemCuLHdllX9JUYBF3QG2U5B2zbtsXjxYvy0YT02rF5NTbIA0qieqShr7XhowtEDB9GsXj2ci7iIydPCERkZSec+fiLtWzZtwu3btzF33jy8O+RdvPH6m7h08SzGfzgSwQUKoXjxMviaX2lmhg+1sX8NGYrAwnRyolbjwb3bVO3SJUFE/d7UTz5FxedK4vRfR/AgOhafzPwSdWpVw8xpkzFr5mLExxu9h9EYPpEgOC8uUd33pbar4j6FC4cSfPP6NSQmJ4mZfNKZFJ72adTQJMQhOS1VrPBjFz7RTVNjRvh0HPnrhKj+3FaLFi2KoUPexoljl6kP8sLNu3fQum0nRN2JR+VaVVGrakW0a9cO+/6IsOjyDOUmUi/i4KdlE9Mz0a1XD7HHqDtDQooanl4+CPT1MdluHbbJXgpPCUovjTdBRYvBk/o6L+pnfajPVpPNxMRExD6KwYEDh7Fp08/4ftm3mE0nT1t27OclCoWl3IQ8U1DIJ4jLRxpEnzsNDc948I3QfCmLX4Gz5TdsHT0Roc1eQt2eXbBnxljcHdof2LgZuPuIWmga9S7UNel6JyFAxOURb4Q1egGoUJYEBf0OK4kC5cNwiXqiSq+/LQkYcW9PIImRQqg+dQLc6lXB+SgSE9xH6HtsqaMQ/Zf4TVAjfprhiR7jptCIG0JhE0iQ3YcHnbmJpsXXBHw84V+oAFbNmoafXu+HVa8PxC+fzUFUXCJSgukYvpvUEezDjVuIi3koHtiTWi0Juxg6oz55BimnIxAgz9SIfYz8w2SjBMfpyeKKRJY/iRA/Flm0jfNb3B/iCXe+XGySWBlTu1L28HdSb96BCH2pKQkzsuWtgR8JrzVDxiLzbjyCSaDt27EBL385Ew0nfITImKe49uARaoRPRPPpk3A34hTWjRkNsYQJGzWLV6xDpheq5GN6KuIorz1JNCUcOYwL1On3//Rr+L1N4r1SeTT87CNoQ7Q4vmIBNvbqji1938Dfi5dTXaJ805cp2aH6IT2BS7Y5+Q8eUDFzgHTci7yG4nUao82UaVS+BXBy2Vc4EvkAXT5fhJLj30NwrdJYRIMSou5RvbPWVevyiWcvq9ZH2NCRCHnzX0CbVvS7MqmdENz1o3oXRPWAnxwNLmD0oe38Xh/2y6IMjLBaRtnHxBx9CSocikJFi+BrEo8rV/yI4xE3MXT0JAzo0wuDX+uCL6dPQZWwEggoWgiNmjUxZC19EZeJTQzK0AYaaB9S+Qd4emL37j/R9+1hGD1pChWBFmlPH0KdlkznI966e/+80bh1a/y8ZSMa16th9SEFeUCXTjy4LNQkalIRG/sUFSpWoyrjgUsRl7BkxU9IoTY7Z1Y4ClPV5xJyCPVLTZo2Qtny5bBg5Ta80LYLFtNJWwqdEPy0ZjV+37sf/Qb2w4BBg9Dl1X749+iPcOTYYfxxYA+O09+9u3eiV7eOQjhwfOLkgu9l5fvq2D6vnpyWJkSdu5tGzB7NXfIT6jZsgc2rFiMt9iZGfjQTZWo1xeafV2Ha+CFY9MWn6NurNxJTpfD6fDfKGL78yFcaCheW7mWT8MCjJ3F0vqaSuj7aokmKw8KJkzFz+qeIS0wSbyLT25PhDfJG6t+O7/0Tu3cdRKuXm0l56OaNl0j4Vi9fFrF3qO+kvu9tEti8nE70zUj67YPB745AtbAy2Lp2pcX5nKHcKC+0boi6fBuL6aR5wYIvEWq+NjL9uP/kKdy8fEUfo+8SGdlPPkB/kAYpD29hymgSy/37oVu37mj5Sms0bPQ8OvfshcN/naPm2AC1qtRB1LWLGDXiHYwYORzh4eGYM2cO5sydjx49+2L5yl909sxxqhY5hYoqsj7vTc8wFBRci+P6RcIr8ylSz13G5jnr0Xv8JEQd/RVnzhzHc95BqNOuPVCzGnXmaoDOXHYu/wHx8EV64ZIo3qwpqrRrjRLUcWppEJMauBk888E3y/OJUgoJCE/qkemf1l0rhefVuPmVO3zDejoNiD4UhicoRO8hD7hS4+N0iAGHH0jgDpVv5E9Ow+8ffIwWLVoCXchXb7YTD1y8SHZCATpbltYkYyHgJ84i4U/GedC1B7/26cENrJswGb2nfwUUK0rHUCKS7uP81Ik4RgPaC33GoOqwITSIU3juobIDv6A77j5+mToDXYZPhnu5MpItO+7JpWnIbc4nVsVURvyO0E27Kd2U9jpUbv4860bDKd9L9CSBfCVRyKMr3zB06y5u/7YPpfk+Kr6sy1lL1qXbdM3IoDJKjsG+WbNRu2EXEoHtJD89KW7OSy3VI/VjEkq3kf7zTsoqyu/KdYAmTYASJH54hs+KWfEKrLN/Y+fSpWhHHbGYMePEP4rFtcMHUKFSFaA0pYPrgzuVa2oaIjfsR7lWVNYlgqk87WQUwVVfqpbS+kaqlFTsnzAJL7cm/19pDq23l/V6+wyQ6jcPjmlIT0yEe1AR8tpwJx6nlJ+S5Jfyb9+4DTfSgtFvQFdR/cScnmXFMMC3EWieYj21X6/SDdCi3ctCC/NxHtSi1dSO2nZ9B/+ZGI5XXqpBJqhc+WSNBHkm1R3WMyJ+tmUVlihpZCcZndq9iiePE1C+SgUEhxREoE8AVF5+GDh8BMqGFRevY+K47cL+Zibi8b1HuPRAi9r1KsNf+MQdCVU88ouTyzXfvAbIPlpkh/EGtp8ci3fefEu0uxoNn0d89B3UKs/L2iTi/KmTOHTxPvq9/hqCVBxnBnbtPIwff9qI2Ytm0zmVN7zInn5CWXgieXP0yCkEBgeherVKUjzaeDyNeYJth2+gW8+24oEPd9qWevMCXuncB1HaMth76ADC6JyAmyaj7+sY4W8Grp04gu9WrcboTxfC18+d7PAFbS1iH6UgMDAA3l4UF8Uf8zANBUOC6HxPko0XIqLw6PFTNGvWkK2ZwT5roE5JwdIl1AY7dsVzFSuIrdy8DXmXid9+2SjewLB+9+/UTXuJ/aKbtlrvpH7/yL592LDtdxQp8RyqVqsm7kEtwcuTFAyWxiZdaMZwuNQLxZMJPg/0oR3mYjKnGI+LiiBTyDMc1i/RwVHD5ct6D2lw5FdjePDgTk2S/zA8m8XheAmGv0/j2t8X4eUfDJ/SZRFStTI8Shaz08OSHT6WXdBIHaloXaL18T76iPuK+Dd1R7zdoufn7oHRdb0cVlwioA8vRXGfhECAbuaJbfMTnjx7kknhOZgIS9/FzegcP310poyRc0lyjfOEOrgEEiLBhaXjWNhlUB48eYADy1aiWbc3oAorK41qVuzJcP6bDvrsD0MH8TIbKTTALl6CjsNHk1ilPGBbJul3BrZJH14wly8TMtyb8YjB9liQcV4zIo/ow+umMfwYOueJPcRN8qk0iFH6vUgI8aVtPkTvK+3nfGehR3/ECM5heMZSvpSrg/OZ3/YphB/fEyheAk4ffv2VfvZSlxZRKFxv6A8vacJ+aygM1yO2y/E7hS7tdGJxaOkKNO3aTVoHjacsdBiXk2WZ6VwhTLe6ANOKR791vtJJhLyLEbvFPVO8X4UM2s/fTAZOm7BdLhgWV9JTfXyMVHy8XYX7D+JRoEBBGth5j84HXQazH7bikPZxeI5DizWr1pEOb4IwvmTMB+kO5jj5q1zC5vbktErbZX/dxRIXjHQcbyefdAfb88sunMdkPyUxCW4BPGsudWEiDq7rhByvG+W59JS3VB6cUkZOhwHeY14hyRaXGdVXDZWUnH4V3/9JJ6O3I2/hbrInataSnpS0tCnD/koxG/JD+i3fX0s1gv5noSr/lj0198kcORyhE9+Mab5mIjk+ARGXLqJ+o8YUh3iEwyyMMWyTy4/hGurIB0u4vjD248kexuOiIsgU8gzn6peuQXJHJ2PcAsThFIY7SB5A+YZtDisuZfFf+hgdaon1joH9EoOe7J7NVmc4XqRFN1CK/2XfGN1Zs6UZ0/j18Zph4YY1v1io8TsYeZ+bv2SSP5bm7GDkjxB+1PXQGSoCg2gTbcuSLWN0duVyzLYdW7jGvqN8tpbtroH859nVdF0MfHe7IyFqRK75lU3DtupxlrGI31A/nYnDcDgfR/npID22dmczG7IPR6iLTI6bcV38hny0hPdRuyf1o9UJaw7lXNymdl2ebzYMyovASlLMGeyl34BTdcxVdV0H22Kb4jt90Ze/8Q4FBVfjbP3iMCZT5OYIE9TA+GyP32vB8CyF+PB3aZMthH1HDUp2M8vB2C/ayjNgDrDmh5PRinBi0OFBXUDxsS1HB9qFbPGpIPvPs0lZscUO8XGG6yY6ZP+cG1Bt4mzGOMDSjME/V2DLTevbdfnN5Ej8ugLX5oOrcVHxZx+XO5Df8tuoneq+MYbk6vbbOAGS+/Vst2875KjfsImN/DcqZ5N4ebtZ/+Yqv9iGPv/oi+yCyQ4FBVfzj6pfsptW2hunQW6IlsFy1tHaidYpjH1zFnvHOG3PpuMuGniymTHm/jtTXrbS7Exe5LT8nh0uKqdcIjv56nTddQaXF2w+y2+z9NlsJ7k2453X2Mh/W+Xs8vI3wHWU66r4Tl/kqEx2KCi4GqfqVzYrvrOHZdP8/xxZn/L/p+DsQGceztZxztozI8sVzVl/ZLLpl7PkWUPRpUMe6GVyLV7n8s128nM5312Ga/20yI9/WEean901Hhfze61SUMiXOBKWuX5iw+ZzOQoFF6KUl4JLYKEliy2F/zWUGTKFPOOfXL94Rkk6u6JzGE6CzVOtvD6D/qecsUvIpe/oTNUynHk680m6nU2QI4zqlN3qlU8xZINZudjKH1flWz4hy8lxWfrze/t3kX95Xl+s+50bbigzZAoKJvCrhfjual0jpLZhrhv/R8YNBQUFBYV8ijJDppBn2Ktf8tZnI3x4zRwWZG5I4PVKAzwlP/g/dkznFPvOaXCKZ5sg5zEvjvzmr8N8zO8zBC7mmdcr5/L7n1L9bePaepVvm5m+oFzcjswqgPP1wVk/cuZvfqqfygyZQj6HG1s6tZp08RYbeWWAnME2dR9tJvb+thO/79sjpJj00uRUpCY+RosWLTBvwfd6iWbcYu2LMSP79BFvRxHBeUFC6YXB2T/XYZ85PzKET+yb9D99yGa2zSooKNiAh0ZleMx7/r/zXalxCvkC1i4GucOyIwlpyU8QcemWWDszq6KD7/mSnyQ0EUti7TIN4u5FY9zoD3A/PpVkDa8ZpoZbeiJSkhORnKbB0u9/wblLt83EoGzPCPHeQ9k+hRbCKVPIMP4AiST0YvFyiy5YtW6PYdkwJ5HSzT4n4daV83j4NF2shcvW1ep4TJ4yE3+duGolf5yMyDTj8x8O/XNtB875aJyX5r+dR64TZpgYNOx3Op5nXl628ltKr5wOvZtOJ8wBrrKTRRxF66xbcn7o88URtgw7iNDBbkucdsgMRxGZ2c1uNLaxXw8dofcnyxmWu7iuJ1NQcBkZ1KaScTvqKpq3aIMl3203E0bZQ5uRjs3r12HF4vk4e+okbl2PxLjxo7Hn4H4sX/Id2rTtjMhbt3H81AmcOnMahw4dQoY0CWUd8fqQVDyOjkRSYgIuX7mCH5avRJ/eAzFsxDgk8bscST4lxN5FxIVLuHA1Sry4l9PibB8gdWI8G5aC7Zs2oH6TZoi6m0S/05CRHI+Vazdg4TcrbXRBjjsmBQUFBYX8gSLIFPIZJCLEu90yoEpXk4DxQIGipa1IC95iW3Dw+lqGNbaksymVuztCChTEyZMnUbt2bXTp3BFv9+2BjIR4tOrUHz3f/ABrN+/Ej2sWY9GcqRj2Vl94eRif2Zk3F35t0WNs/WkpwsqXxYgxE/He6HA0btoB4z+ajCB+F6QmHfu2/0KepuDvC2dwIuIeHyU8t3k/HW833iWEXxoa1K+J9MxMuPE7FjPTcfvaZTwi0ddj0FtCsjkr8qyiP2WU8tWWb//r6LNBh/lv55HqnAUmBg37sx9PfkHXxuh/k3S4KmGuspNFHEWba27ZMuwgQge77WCjvtoi+xHlMv/sdGTBcwWFvIIFSQYe3rsDDw831KhVU4gNeWbJIBUMosx4vzXEdpUbmrVqgwXLluHVNwbgw9EjUaZQAL5dPB+Tpn2O2k1aQOXphbhEyQo3DvttlWLUpqFxg5po2KAe5i/4CgHBRXDpahQuXDhPcWqR/igZ3yz7EdPDJ2PuF1MxbdJYRJyLFL5qVCqrPhvuVaO0CXFKIWiTb2AAihYrhUA/H7H94L7dqFalIho0fE7YyKD/7tyLhZrdIu/lF/s6jy4+RuebgoKCgkLeoAgyhXyDfukJnQi5EnEWFcOKo1CoClduPEEabeb7pyTJQGH5Zdh8zxZtke/Z0skJK3BV96A/7vTxwL3Ia9i6aR0WfhaO6+f+xroNP2PUmPFYu3oVLkecF3bEe8v5UFvozq58/HwRc+c2Jo0bh6SEeFSrWgk1KofRsSrM/GoDAovXxBv9+6BKyUBMG/U6hvXvht/2HkEqHc4zWwZRZuQ9P/WUqcHSeXPx9RdfUuI00Hh7IzAwEH6etD9ZjT2/bsPgvp1x5ewFTJr8CarWaoDnqtTGwLdG4GmKWliz6785It8pF6kc2Cf9rFuWjCgoKCgoZAdFkCnkEzKlmSESIY9u38axLbuwYtUa3LhxFT169UHdunXRpUMPpMXHw52kgpb+vx55A/NmTkfbli9j2PuTEf1Yd1Ox7nKb5WU3FhzS3+IVymHwO+/g0+nh6N2jO0aOGI5FixagY/t2OHjwIOZ/tQLxienGEsk6Ki3S09NRqFARdOzUBSp3D2zevBl/HvwDfx76E9t37MLM2XNw9swZfDxhLM7/fQSDB/VFj1e7o/8bo3DybKSFkNT7TflRwD8QX8yaifv37pJI0iLIzwueJMhOnbiIv05exoqFM9G3cwus/mkDFn27Co8eR+P75Qvg7+sl2XAKjp0vpGpw6uhJDBrwFgYPfg8XL94QexUUFBQUch9FkCnkA1gQZEKTkYYFs7/EiHdH4eCx84iKScCCbxbht1/XkhhrDT9tOtYs+hwhpEgavdQS46bNIA2RgqS4WHy3Yi0uRD0UMzvyJT/jZSqkb5nITH6MbxfMwfsjR2PIiA/RvfcbWLjoW/y8diWmTR6Lbb9uR/T9WDygT1TULXGUuazTwzvI9aSERMTGxeNGzD0EBAZj8uQpaNLoeSz9aiGl52Os/HYefli9BnUav4S+gwbjrWFDMGbUMBzevwfDhr+HXXuPSfZ0zVHym7+7oUSpkihXrhyKhoTAU6NGAT9KMiVy3qrtmLtiAw4fP4C5H4/Fk4QMhJauDC93gCfQ+MMW5HTbhyVhPB7HROKLxaswY/YyjPv3SCycNY31pmxEQUFBQSEXUQSZQr7B3cMDIz54H6u3bEWrTr0RHFoKzzeqTXsyxVOM7du0Rb9uXVCmWBBmL1iC5St/wKgx76NU0VDUb9oMNeoUtRBPJrNk9NXN1xedOnXAa927Yt6cufjXsPdRuXY9bNuyCf8e/g6qVqyE8WPHYdrHY1CrRnndYeZWdfBCY5keuBF1B4WKFEWdOrWgSY/DpvU/YMW3SzFjWjiqV66AqpUroknjF3D81BkMG/Uhatd/Adt378XJM2fx58Ff0faVxjqDZugu4QYGkArz8kWGWgMvLx8cOhaBkmXLo1OXrhQmHeqURJStWA0hRaXHGHgRD9ZQzokxmUw8efIExYoVQ0ghD4SFhcHTky0pKCgoKOQFiiBTyAdIs0HSVxIhblps/G0/6jV6HmVDfeGV8hAxMY9RrlodBJLwKV68OB48SZCkRqoGsTH30Ll9K/joa7NBhBjPkvFN/XDzQrGwcni+YTXs2LQW2/f9iXfHTsWOXfvw65Yt+Gz6dAzq1w9pfAVPh/TsmBVUfE+aH4JCSqNAYAiiIy9h7fdf4JWmlfDD8kWYHj4VLVu0w8EDR7F4wUKkJqWgadPW6NxzEGo37QCfAu58V5t+NssA+08fijY5+SncOU8Sk7Fp0y7Eqz3hF1wIr3V+GSu/+VzcS3bl1kOUJyHpbVU/GeWtTfhAf4RVqEr5GYtp/5mEUR+OE/ejiaSb6FGdbwoKCgoKLsVRT62gkEfoqqJWjYTHD/HLzr3oNeAN2qBG3N2biH0ajxJhlQFvTxQOCcGjh7Ei+NM4NR4+TsLzTeoJcWNDOpmSqcWczz7DlGlThbC7eSeGjm+CObM+xeXTx9GqeROoSXPYvqmfBUkGRZaJqAvXULpsFXzyySz4uquw9oclOHZ0L8qUK4fe/QejQvmq8PMNQvtOHdGgUSMsWLgEa1b/hA6dO4kUs7/yjJYpkvC5euki/jr6N2rXqovLV66TevNHzdpFUaN6BSQ+eYgRQ4bh0J/HUa9B/Rw0Zj7Sm7SqH2bP/Qy9e3XFyH+PwPujR9iaG1RQUFBQcDGKIFPIP2hJ5GjSsGndj/AvXExchuSl7c+fOA4PvwAEFClEgsQNxQoHI5lEG4uYiMhHcA8sifJhZfWCzPZyDxqylwRNwiO8/f44/HrgJPr27gcf2jN75kx069gKEz4YhAXzP0HrLr1xKVp6VZElLJZSKaI0fP3tMqzfuA1TJobj+qVI9O3VHW4e7vAtXBrlajbA5cvXsXXzFtQmMfZKl07o1KUbypQojlYNq8OPrLDPkj1zNNCoU7Brzx/QqtwwZ/ZsdOrQnlqstByFu6cXho//CCULl0TEmXNo2bypc2JUJ/RM4fxiWehJDvmgdr0GqF45DPxYgLBpYpjDGuevNXsKCgoKCllFEWQK+QAe0Hm5hUzE3YrB118vx3/Gv49Ab97shk2bf8Nz5cshKIR+u3ugSImSmPvlF2jUsA269uyDxDQSTqmJBgFhC7HGlgY//PgDCpeqiPBZ8zF8+DCSImq8+HxjJDx9hJXLFqFjq+a4evUq4pPThPjhWSLTmSLpV3JiIv44fBwdSGRNmzwRMz6dhmZtOqBypWoILVoCocUCMG78BJQoUUIsROvt7YkL50+j72uvIthXEmNsSUPN0HImyg3u3r4YM2EiftmyFS17dMOjB9Fwd5NCZtL+x3cf4Nd9B5GcmooxQwfixuVokX55KQ3rvttCFlr0ISNsx25eKigoKCi4FEWQKeQDSDpok0h8pWLsrG/QsttAdHihOjYtX4wlC5Zh/Y4j6Nq1szSb5O6Hdj0GIDx8Kn7fswP3H93AlcunUb54KFi/iTA2FQjtoBrfo08/VK/5PD6ZMRfvvTsUoSHB8PT0xIsvNBOhoq9fxvC3B6JWRX9hSl77zGCWpYon/PxC8PH0mWLh2vJVSuDa2aOIvRaFjeu3oUqF5/DwYTzmf7OYgrrjyP792LdtG9zcUvHzL+vRf+C7OH/xrhBP/DGdY+JmKc1YNW3dBnVfak6Rq3En8gJtUYs9fx07iW69B6Jxh26IvBeNkh7x6NqgPEaOHINj5yL1a5zx85OyMJPQiS6X4Wp7CgoKCv+fqLRGj6HxDdCWazcpKLgG2/WLZENmIlYuW4njl2IxY0Y4grwScfbIIbRq+xoq1GmCtdt/Q2iQCv4sM8hGhspTiBi+Id7xTA6F5NkxFcuTNKhJYXV/bRgmTwrHvdtXcPbMCdy/fx/1q1eBX2YCPpw0Ba36D0ey1gvxsbHo3KEtBg3oLV6jxNJDJWKWJRRLQLafjPuRV9G+VUfcf5qEVVt3YuvOHejduTOKFy6Erdt3IOrWDUz8zzikpmnQt/9QXLp2HfuP/I4yJCY5HSy0ZDiX9OnKJLGafAe9uvaEV4U26NRrAO6ePYjOHVujbOWqdGwmEm9GoEePXth96jq5FIDSFSqjffu2CP94AkICfYRtZcZLQUFBIX9hPC4qgkwhz7BdvzKRnhyPY8dPolHzV+BOqsedFypNz8Cm7XvRuMmLKFwsVAgKd50Qku8TcygyRHQZSH0Sg/HjxyLi2k0kpWpwPeoeSpUqhaAAfyGwihQpgjKlSsKLwj6Oi0PJClWQoXGDJkMLX19fDB7yJkKC/I2EjSzI3ESaVCoWisDuHTvZbbzcug20biQgvb3E9sSkRGHH3Z2O1roh8WkCln63HD1f748ihUOFrJMEmcGuHi3lRcYThH/0MVSl6mHEqHdImBoueQqBmJmCuAcP8M3KdXiSoEbF6rXRsmVLlCwSqLMrIeeXXAoO809BQUFBIddQBJnCM8F+/WIhYnzpyznhxfbYrk1EdCyWUpGRnIRzV26j9HPlERpaUOw2x9wSH86eyF7bnmniF3KraJ9urx2XhEU2SmE0KhJ99NUw0yel21SQkf+ZqfRPjUSvEHhQYL48axBafAxbIXhtNJJqGbr4ZX9l/3WbBbzN+LeCgoKCQt6iCDKFZ0KW6pccjBQDf5WEAwsPY9FmG6PDCTpO3NBP8NphhOl++xh77DIBozMq1palvyJV1sSlSDyFyCTBRfs0Ov85vCGkLm16S4aHBCz8FfakrwoKCgoKzxZFkCk8E+zVL95uIUaM0OpEh7QWvWPkWGxZ5P28Aj8v+sou2Yk6V3Hkp+MAMrIoc5A/bO8ZpVVBQUFBwRTjcdHh6MYDoTwYuop8KfrYpVx2y1668yB6QXbjMT9Oq3utj2E715Hs1xOVeGmi7eNZiDknxiQ/WHPY0x28T16B3xkxZp5+xhX1WPKTfDaPQP4tBTDCVj5LM2MOMbIlRWfLnn3M3TUmP7Rv2QdHvthLhwkOAjq2k818ltOh+1iDwziO3zY5KS85Xh4jMuXL5rlJThLqDFm0bxI0N/1ygKXbZvXNMoBLyWXztjGP2KYjpvnhbP9gwCw/c4x1e2KGjJ1ilWZ1hkLe5KzfhL2ZkPyG7Kt5MvM8DdnI52xhMx55MJcridlvW8fllt95lR/Oksv+WJo3L4+s4uD4nKaHj+f+IjOrBmz5ldP0OgvHYxSHk/ngsHxymp+O0NnnexSt9ku5Hb8t5Hhlcjl+VybTJX08O6QzYfQ1B2S3HdBxfGuDDQdyvXrkegTWMY/2GbmRY+R6aHLJ0hjzBFrgMIBjOGpLEShXRLliWodnaKRjpafcxOBAOO+Oc/FkBevpMcWZMK7FtenUVxfz/OYZM115SJjF66i+5HS/Gbmdz1l0h3KDRb/+lv9ngIN6kNUEycjHyWT3eDrOuMycdsfJgObBpN88kyo/JeswpuzhdELM4fIylFV2zdg8LosGHQeX6pd4sCUreenIsH6/a/sxS2zYz2I+yTh9WDbt28e07mQHuU04756j8sli+ckRy7g0f3Ip261gHI8z/Yw+dzhwdsjucUxOOkHjY3Nix5zcTo8rfZWx73POGqY57L/VNOi2GfviKC+zm9fOHJcb+WyOdKHIOfjyaFY8YsvZy51ngFl5ZLdcc7PMZMsG3+QBIm/qyv8LrsrLrNQhZ8I6a49DWYTMp9XDepIM9TonZKUcs9ve8wN56bu1PDWNH/gvdVP6RemwR+wAAAAASUVORK5CYII=">
          <a:extLst>
            <a:ext uri="{FF2B5EF4-FFF2-40B4-BE49-F238E27FC236}">
              <a16:creationId xmlns:a16="http://schemas.microsoft.com/office/drawing/2014/main" id="{15174EEF-8699-43DB-8DDD-822DB071576C}"/>
            </a:ext>
          </a:extLst>
        </xdr:cNvPr>
        <xdr:cNvSpPr>
          <a:spLocks noChangeAspect="1" noChangeArrowheads="1"/>
        </xdr:cNvSpPr>
      </xdr:nvSpPr>
      <xdr:spPr bwMode="auto">
        <a:xfrm>
          <a:off x="6400800" y="1066800"/>
          <a:ext cx="5467350" cy="1600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895350</xdr:colOff>
      <xdr:row>0</xdr:row>
      <xdr:rowOff>134767</xdr:rowOff>
    </xdr:from>
    <xdr:to>
      <xdr:col>4</xdr:col>
      <xdr:colOff>79817</xdr:colOff>
      <xdr:row>6</xdr:row>
      <xdr:rowOff>114300</xdr:rowOff>
    </xdr:to>
    <xdr:grpSp>
      <xdr:nvGrpSpPr>
        <xdr:cNvPr id="8" name="群組 7">
          <a:extLst>
            <a:ext uri="{FF2B5EF4-FFF2-40B4-BE49-F238E27FC236}">
              <a16:creationId xmlns:a16="http://schemas.microsoft.com/office/drawing/2014/main" id="{D93B6BCF-9AE8-4A00-B0E4-8E725594F1BB}"/>
            </a:ext>
          </a:extLst>
        </xdr:cNvPr>
        <xdr:cNvGrpSpPr/>
      </xdr:nvGrpSpPr>
      <xdr:grpSpPr>
        <a:xfrm>
          <a:off x="4391025" y="134767"/>
          <a:ext cx="6280592" cy="1246358"/>
          <a:chOff x="4391025" y="134767"/>
          <a:chExt cx="6280592" cy="1246358"/>
        </a:xfrm>
      </xdr:grpSpPr>
      <xdr:pic>
        <xdr:nvPicPr>
          <xdr:cNvPr id="6" name="圖片 5">
            <a:extLst>
              <a:ext uri="{FF2B5EF4-FFF2-40B4-BE49-F238E27FC236}">
                <a16:creationId xmlns:a16="http://schemas.microsoft.com/office/drawing/2014/main" id="{B094CA37-9444-4E00-B21D-517482E1DF22}"/>
              </a:ext>
            </a:extLst>
          </xdr:cNvPr>
          <xdr:cNvPicPr>
            <a:picLocks noChangeAspect="1"/>
          </xdr:cNvPicPr>
        </xdr:nvPicPr>
        <xdr:blipFill>
          <a:blip xmlns:r="http://schemas.openxmlformats.org/officeDocument/2006/relationships" r:embed="rId3"/>
          <a:stretch>
            <a:fillRect/>
          </a:stretch>
        </xdr:blipFill>
        <xdr:spPr>
          <a:xfrm>
            <a:off x="6410324" y="134767"/>
            <a:ext cx="4261293" cy="1246358"/>
          </a:xfrm>
          <a:prstGeom prst="rect">
            <a:avLst/>
          </a:prstGeom>
        </xdr:spPr>
      </xdr:pic>
      <xdr:sp macro="" textlink="">
        <xdr:nvSpPr>
          <xdr:cNvPr id="7" name="箭號: 向右 6">
            <a:extLst>
              <a:ext uri="{FF2B5EF4-FFF2-40B4-BE49-F238E27FC236}">
                <a16:creationId xmlns:a16="http://schemas.microsoft.com/office/drawing/2014/main" id="{CD7171E0-FAB2-446E-8882-F710529C8852}"/>
              </a:ext>
            </a:extLst>
          </xdr:cNvPr>
          <xdr:cNvSpPr/>
        </xdr:nvSpPr>
        <xdr:spPr>
          <a:xfrm>
            <a:off x="4391025" y="1104901"/>
            <a:ext cx="2162175" cy="171450"/>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zh-TW" altLang="en-US" sz="1100"/>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I31"/>
  <sheetViews>
    <sheetView zoomScaleNormal="100" workbookViewId="0">
      <pane xSplit="2" ySplit="10" topLeftCell="C11" activePane="bottomRight" state="frozen"/>
      <selection pane="topRight" activeCell="C1" sqref="C1"/>
      <selection pane="bottomLeft" activeCell="A11" sqref="A11"/>
      <selection pane="bottomRight" activeCell="I33" sqref="I33"/>
    </sheetView>
  </sheetViews>
  <sheetFormatPr defaultColWidth="9" defaultRowHeight="15.75" x14ac:dyDescent="0.25"/>
  <cols>
    <col min="1" max="1" width="3.25" style="1" customWidth="1"/>
    <col min="2" max="2" width="15.75" style="3" customWidth="1"/>
    <col min="3" max="3" width="5.5" style="3" bestFit="1" customWidth="1"/>
    <col min="4" max="4" width="5.5" style="4" bestFit="1" customWidth="1"/>
    <col min="5" max="5" width="9.5" style="3" bestFit="1" customWidth="1"/>
    <col min="6" max="6" width="9.625" style="3" bestFit="1" customWidth="1"/>
    <col min="7" max="7" width="22.875" style="3" customWidth="1"/>
    <col min="8" max="9" width="10.625" style="3" customWidth="1"/>
    <col min="10" max="16384" width="9" style="1"/>
  </cols>
  <sheetData>
    <row r="1" spans="1:9" ht="32.25" customHeight="1" x14ac:dyDescent="0.25">
      <c r="A1" s="89" t="s">
        <v>85</v>
      </c>
      <c r="B1" s="90"/>
      <c r="C1" s="90"/>
      <c r="D1" s="90"/>
      <c r="E1" s="90"/>
      <c r="F1" s="90"/>
      <c r="G1" s="90"/>
      <c r="H1" s="90"/>
      <c r="I1" s="90"/>
    </row>
    <row r="2" spans="1:9" ht="16.5" x14ac:dyDescent="0.25">
      <c r="A2" s="92" t="s">
        <v>51</v>
      </c>
      <c r="B2" s="92"/>
      <c r="C2" s="92"/>
      <c r="D2" s="92"/>
      <c r="E2" s="92"/>
      <c r="F2" s="92"/>
      <c r="G2" s="92"/>
      <c r="H2" s="92"/>
      <c r="I2" s="92"/>
    </row>
    <row r="3" spans="1:9" ht="16.5" x14ac:dyDescent="0.25">
      <c r="A3" s="92" t="s">
        <v>58</v>
      </c>
      <c r="B3" s="92"/>
      <c r="C3" s="92"/>
      <c r="D3" s="92"/>
      <c r="E3" s="92"/>
      <c r="F3" s="92"/>
      <c r="G3" s="92"/>
      <c r="H3" s="92"/>
      <c r="I3" s="92"/>
    </row>
    <row r="4" spans="1:9" ht="16.5" x14ac:dyDescent="0.25">
      <c r="A4" s="92" t="s">
        <v>59</v>
      </c>
      <c r="B4" s="92"/>
      <c r="C4" s="92"/>
      <c r="D4" s="92"/>
      <c r="E4" s="92"/>
      <c r="F4" s="92"/>
      <c r="G4" s="92"/>
      <c r="H4" s="92"/>
      <c r="I4" s="92"/>
    </row>
    <row r="5" spans="1:9" ht="16.5" x14ac:dyDescent="0.25">
      <c r="A5" s="87" t="s">
        <v>80</v>
      </c>
      <c r="B5" s="87"/>
      <c r="C5" s="87"/>
      <c r="D5" s="87"/>
      <c r="E5" s="87"/>
      <c r="F5" s="87"/>
      <c r="G5" s="87"/>
      <c r="H5" s="87"/>
      <c r="I5" s="87"/>
    </row>
    <row r="6" spans="1:9" s="39" customFormat="1" ht="16.5" x14ac:dyDescent="0.25">
      <c r="A6" s="87" t="s">
        <v>82</v>
      </c>
      <c r="B6" s="87"/>
      <c r="C6" s="87"/>
      <c r="D6" s="87"/>
      <c r="E6" s="87"/>
      <c r="F6" s="87"/>
      <c r="G6" s="38"/>
      <c r="H6" s="38"/>
      <c r="I6" s="38"/>
    </row>
    <row r="7" spans="1:9" ht="16.5" x14ac:dyDescent="0.25">
      <c r="A7" s="92" t="s">
        <v>60</v>
      </c>
      <c r="B7" s="92"/>
      <c r="C7" s="92"/>
      <c r="D7" s="92"/>
      <c r="E7" s="92"/>
      <c r="F7" s="92"/>
      <c r="G7" s="92"/>
      <c r="H7" s="92"/>
      <c r="I7" s="92"/>
    </row>
    <row r="8" spans="1:9" ht="12.75" customHeight="1" x14ac:dyDescent="0.25"/>
    <row r="9" spans="1:9" ht="19.5" customHeight="1" x14ac:dyDescent="0.25">
      <c r="A9" s="94" t="s">
        <v>21</v>
      </c>
      <c r="B9" s="94"/>
      <c r="C9" s="91" t="s">
        <v>22</v>
      </c>
      <c r="D9" s="91" t="s">
        <v>23</v>
      </c>
      <c r="E9" s="91" t="s">
        <v>24</v>
      </c>
      <c r="F9" s="91" t="s">
        <v>25</v>
      </c>
      <c r="G9" s="91" t="s">
        <v>26</v>
      </c>
      <c r="H9" s="91" t="s">
        <v>27</v>
      </c>
      <c r="I9" s="91"/>
    </row>
    <row r="10" spans="1:9" ht="16.5" x14ac:dyDescent="0.25">
      <c r="A10" s="94"/>
      <c r="B10" s="94"/>
      <c r="C10" s="91"/>
      <c r="D10" s="91"/>
      <c r="E10" s="91"/>
      <c r="F10" s="91"/>
      <c r="G10" s="91"/>
      <c r="H10" s="29" t="s">
        <v>28</v>
      </c>
      <c r="I10" s="29" t="s">
        <v>29</v>
      </c>
    </row>
    <row r="11" spans="1:9" ht="40.15" customHeight="1" x14ac:dyDescent="0.25">
      <c r="A11" s="7">
        <v>1</v>
      </c>
      <c r="B11" s="20" t="s">
        <v>30</v>
      </c>
      <c r="C11" s="32">
        <v>1</v>
      </c>
      <c r="D11" s="26" t="s">
        <v>0</v>
      </c>
      <c r="E11" s="33">
        <v>900</v>
      </c>
      <c r="F11" s="22">
        <f>C11*E11</f>
        <v>900</v>
      </c>
      <c r="G11" s="20" t="s">
        <v>31</v>
      </c>
      <c r="H11" s="21"/>
      <c r="I11" s="21">
        <v>900</v>
      </c>
    </row>
    <row r="12" spans="1:9" ht="33" x14ac:dyDescent="0.25">
      <c r="A12" s="7">
        <v>2</v>
      </c>
      <c r="B12" s="20" t="s">
        <v>32</v>
      </c>
      <c r="C12" s="32">
        <v>2</v>
      </c>
      <c r="D12" s="26" t="s">
        <v>0</v>
      </c>
      <c r="E12" s="33">
        <v>850</v>
      </c>
      <c r="F12" s="22">
        <f t="shared" ref="F12:F18" si="0">C12*E12</f>
        <v>1700</v>
      </c>
      <c r="G12" s="20" t="s">
        <v>33</v>
      </c>
      <c r="H12" s="21"/>
      <c r="I12" s="21">
        <v>1700</v>
      </c>
    </row>
    <row r="13" spans="1:9" ht="71.45" customHeight="1" x14ac:dyDescent="0.25">
      <c r="A13" s="7">
        <v>3</v>
      </c>
      <c r="B13" s="20" t="s">
        <v>3</v>
      </c>
      <c r="C13" s="32">
        <v>3</v>
      </c>
      <c r="D13" s="26" t="s">
        <v>1</v>
      </c>
      <c r="E13" s="33">
        <f>2000+800</f>
        <v>2800</v>
      </c>
      <c r="F13" s="22">
        <f t="shared" si="0"/>
        <v>8400</v>
      </c>
      <c r="G13" s="20" t="s">
        <v>53</v>
      </c>
      <c r="H13" s="21">
        <v>8400</v>
      </c>
      <c r="I13" s="21"/>
    </row>
    <row r="14" spans="1:9" ht="71.45" customHeight="1" x14ac:dyDescent="0.25">
      <c r="A14" s="7">
        <v>4</v>
      </c>
      <c r="B14" s="20" t="s">
        <v>2</v>
      </c>
      <c r="C14" s="32">
        <v>1</v>
      </c>
      <c r="D14" s="26" t="s">
        <v>4</v>
      </c>
      <c r="E14" s="33">
        <f>127+51</f>
        <v>178</v>
      </c>
      <c r="F14" s="22">
        <f t="shared" si="0"/>
        <v>178</v>
      </c>
      <c r="G14" s="20" t="s">
        <v>52</v>
      </c>
      <c r="H14" s="21">
        <v>178</v>
      </c>
      <c r="I14" s="21"/>
    </row>
    <row r="15" spans="1:9" ht="40.15" customHeight="1" x14ac:dyDescent="0.25">
      <c r="A15" s="7">
        <v>5</v>
      </c>
      <c r="B15" s="20" t="s">
        <v>34</v>
      </c>
      <c r="C15" s="32">
        <v>30</v>
      </c>
      <c r="D15" s="26" t="s">
        <v>0</v>
      </c>
      <c r="E15" s="33">
        <v>100</v>
      </c>
      <c r="F15" s="22">
        <f t="shared" si="0"/>
        <v>3000</v>
      </c>
      <c r="G15" s="23" t="s">
        <v>35</v>
      </c>
      <c r="H15" s="21">
        <v>3000</v>
      </c>
      <c r="I15" s="21"/>
    </row>
    <row r="16" spans="1:9" ht="40.15" customHeight="1" x14ac:dyDescent="0.25">
      <c r="A16" s="7">
        <v>6</v>
      </c>
      <c r="B16" s="20" t="s">
        <v>55</v>
      </c>
      <c r="C16" s="32">
        <v>2</v>
      </c>
      <c r="D16" s="26" t="s">
        <v>63</v>
      </c>
      <c r="E16" s="33">
        <v>250</v>
      </c>
      <c r="F16" s="22">
        <f t="shared" si="0"/>
        <v>500</v>
      </c>
      <c r="G16" s="23" t="s">
        <v>56</v>
      </c>
      <c r="H16" s="21">
        <v>500</v>
      </c>
      <c r="I16" s="21"/>
    </row>
    <row r="17" spans="1:9" ht="40.15" customHeight="1" x14ac:dyDescent="0.25">
      <c r="A17" s="7">
        <v>7</v>
      </c>
      <c r="B17" s="20" t="s">
        <v>54</v>
      </c>
      <c r="C17" s="32">
        <v>100</v>
      </c>
      <c r="D17" s="26" t="s">
        <v>57</v>
      </c>
      <c r="E17" s="33">
        <v>0.5</v>
      </c>
      <c r="F17" s="22">
        <f t="shared" si="0"/>
        <v>50</v>
      </c>
      <c r="G17" s="23" t="s">
        <v>76</v>
      </c>
      <c r="H17" s="21">
        <v>50</v>
      </c>
      <c r="I17" s="21"/>
    </row>
    <row r="18" spans="1:9" ht="40.15" customHeight="1" x14ac:dyDescent="0.25">
      <c r="A18" s="7">
        <v>8</v>
      </c>
      <c r="B18" s="20" t="s">
        <v>36</v>
      </c>
      <c r="C18" s="32">
        <v>1</v>
      </c>
      <c r="D18" s="26" t="s">
        <v>37</v>
      </c>
      <c r="E18" s="22">
        <v>25000</v>
      </c>
      <c r="F18" s="22">
        <f t="shared" si="0"/>
        <v>25000</v>
      </c>
      <c r="G18" s="20" t="s">
        <v>38</v>
      </c>
      <c r="H18" s="21">
        <v>25000</v>
      </c>
      <c r="I18" s="21"/>
    </row>
    <row r="19" spans="1:9" ht="27.75" customHeight="1" x14ac:dyDescent="0.25">
      <c r="A19" s="93" t="s">
        <v>39</v>
      </c>
      <c r="B19" s="93"/>
      <c r="C19" s="93"/>
      <c r="D19" s="93"/>
      <c r="E19" s="93"/>
      <c r="F19" s="24">
        <f>SUM(F11:F18)</f>
        <v>39728</v>
      </c>
      <c r="G19" s="25"/>
      <c r="H19" s="24">
        <f>SUM(H11:H18)</f>
        <v>37128</v>
      </c>
      <c r="I19" s="24">
        <f>SUM(I11:I18)</f>
        <v>2600</v>
      </c>
    </row>
    <row r="20" spans="1:9" ht="11.25" customHeight="1" x14ac:dyDescent="0.25"/>
    <row r="21" spans="1:9" s="2" customFormat="1" ht="19.5" x14ac:dyDescent="0.25">
      <c r="A21" s="17"/>
      <c r="B21" s="17"/>
      <c r="C21" s="17"/>
      <c r="D21" s="17"/>
      <c r="E21" s="88" t="s">
        <v>5</v>
      </c>
      <c r="F21" s="88"/>
      <c r="G21" s="88"/>
      <c r="H21" s="88"/>
      <c r="I21" s="88"/>
    </row>
    <row r="22" spans="1:9" x14ac:dyDescent="0.25">
      <c r="B22" s="1"/>
    </row>
    <row r="24" spans="1:9" ht="16.5" x14ac:dyDescent="0.25">
      <c r="B24" s="8" t="s">
        <v>61</v>
      </c>
    </row>
    <row r="25" spans="1:9" ht="16.5" x14ac:dyDescent="0.25">
      <c r="B25" s="84" t="s">
        <v>192</v>
      </c>
    </row>
    <row r="26" spans="1:9" s="80" customFormat="1" ht="14.25" x14ac:dyDescent="0.25">
      <c r="B26" s="81"/>
      <c r="G26" s="82"/>
      <c r="H26" s="82"/>
      <c r="I26" s="82"/>
    </row>
    <row r="27" spans="1:9" s="83" customFormat="1" ht="12.75" x14ac:dyDescent="0.25"/>
    <row r="28" spans="1:9" s="83" customFormat="1" ht="12.75" x14ac:dyDescent="0.25"/>
    <row r="29" spans="1:9" s="83" customFormat="1" ht="12.75" x14ac:dyDescent="0.25"/>
    <row r="30" spans="1:9" s="83" customFormat="1" ht="12.75" x14ac:dyDescent="0.25"/>
    <row r="31" spans="1:9" s="83" customFormat="1" ht="12.75" x14ac:dyDescent="0.25"/>
  </sheetData>
  <mergeCells count="16">
    <mergeCell ref="A5:I5"/>
    <mergeCell ref="A6:F6"/>
    <mergeCell ref="E21:I21"/>
    <mergeCell ref="A1:I1"/>
    <mergeCell ref="E9:E10"/>
    <mergeCell ref="F9:F10"/>
    <mergeCell ref="A4:I4"/>
    <mergeCell ref="A7:I7"/>
    <mergeCell ref="A19:E19"/>
    <mergeCell ref="A2:I2"/>
    <mergeCell ref="A3:I3"/>
    <mergeCell ref="G9:G10"/>
    <mergeCell ref="H9:I9"/>
    <mergeCell ref="A9:B10"/>
    <mergeCell ref="C9:C10"/>
    <mergeCell ref="D9:D10"/>
  </mergeCells>
  <phoneticPr fontId="4" type="noConversion"/>
  <pageMargins left="0.39370078740157483" right="0.19685039370078741" top="0.55118110236220474"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8"/>
  <sheetViews>
    <sheetView workbookViewId="0">
      <selection activeCell="J31" sqref="J31"/>
    </sheetView>
  </sheetViews>
  <sheetFormatPr defaultRowHeight="16.5" x14ac:dyDescent="0.25"/>
  <cols>
    <col min="1" max="1" width="15.625" style="10" customWidth="1"/>
    <col min="2" max="5" width="15.625" style="6" customWidth="1"/>
    <col min="6" max="16384" width="9" style="6"/>
  </cols>
  <sheetData>
    <row r="1" spans="1:5" ht="19.5" x14ac:dyDescent="0.25">
      <c r="A1" s="100" t="s">
        <v>86</v>
      </c>
      <c r="B1" s="100"/>
      <c r="C1" s="100"/>
      <c r="D1" s="100"/>
      <c r="E1" s="100"/>
    </row>
    <row r="2" spans="1:5" ht="19.5" x14ac:dyDescent="0.25">
      <c r="A2" s="100" t="s">
        <v>87</v>
      </c>
      <c r="B2" s="100"/>
      <c r="C2" s="100"/>
      <c r="D2" s="100"/>
      <c r="E2" s="100"/>
    </row>
    <row r="3" spans="1:5" ht="19.5" x14ac:dyDescent="0.25">
      <c r="A3" s="101" t="s">
        <v>19</v>
      </c>
      <c r="B3" s="101"/>
      <c r="C3" s="101"/>
      <c r="D3" s="101"/>
      <c r="E3" s="101"/>
    </row>
    <row r="4" spans="1:5" x14ac:dyDescent="0.25">
      <c r="A4" s="10" t="s">
        <v>6</v>
      </c>
      <c r="B4" s="99" t="s">
        <v>18</v>
      </c>
      <c r="C4" s="99"/>
      <c r="D4" s="99"/>
      <c r="E4" s="99"/>
    </row>
    <row r="5" spans="1:5" x14ac:dyDescent="0.25">
      <c r="B5" s="99"/>
      <c r="C5" s="99"/>
      <c r="D5" s="99"/>
      <c r="E5" s="99"/>
    </row>
    <row r="6" spans="1:5" x14ac:dyDescent="0.25">
      <c r="B6" s="99"/>
      <c r="C6" s="99"/>
      <c r="D6" s="99"/>
      <c r="E6" s="99"/>
    </row>
    <row r="7" spans="1:5" x14ac:dyDescent="0.25">
      <c r="A7" s="10" t="s">
        <v>7</v>
      </c>
      <c r="B7" s="92"/>
      <c r="C7" s="92"/>
      <c r="D7" s="92"/>
      <c r="E7" s="92"/>
    </row>
    <row r="8" spans="1:5" x14ac:dyDescent="0.25">
      <c r="A8" s="10" t="s">
        <v>8</v>
      </c>
      <c r="B8" s="92"/>
      <c r="C8" s="92"/>
      <c r="D8" s="92"/>
      <c r="E8" s="92"/>
    </row>
    <row r="9" spans="1:5" x14ac:dyDescent="0.25">
      <c r="A9" s="10" t="s">
        <v>9</v>
      </c>
      <c r="B9" s="92" t="s">
        <v>17</v>
      </c>
      <c r="C9" s="92"/>
      <c r="D9" s="92"/>
      <c r="E9" s="92"/>
    </row>
    <row r="10" spans="1:5" x14ac:dyDescent="0.25">
      <c r="A10" s="10" t="s">
        <v>10</v>
      </c>
      <c r="B10" s="92"/>
      <c r="C10" s="92"/>
      <c r="D10" s="92"/>
      <c r="E10" s="92"/>
    </row>
    <row r="11" spans="1:5" x14ac:dyDescent="0.25">
      <c r="A11" s="10" t="s">
        <v>11</v>
      </c>
      <c r="B11" s="92"/>
      <c r="C11" s="92"/>
      <c r="D11" s="92"/>
      <c r="E11" s="92"/>
    </row>
    <row r="12" spans="1:5" x14ac:dyDescent="0.25">
      <c r="A12" s="10" t="s">
        <v>12</v>
      </c>
      <c r="B12" s="92"/>
      <c r="C12" s="92"/>
      <c r="D12" s="92"/>
      <c r="E12" s="92"/>
    </row>
    <row r="13" spans="1:5" x14ac:dyDescent="0.25">
      <c r="A13" s="10" t="s">
        <v>13</v>
      </c>
      <c r="B13" s="102" t="s">
        <v>20</v>
      </c>
      <c r="C13" s="102"/>
      <c r="D13" s="102"/>
      <c r="E13" s="102"/>
    </row>
    <row r="14" spans="1:5" x14ac:dyDescent="0.25">
      <c r="B14" s="102"/>
      <c r="C14" s="102"/>
      <c r="D14" s="102"/>
      <c r="E14" s="102"/>
    </row>
    <row r="15" spans="1:5" s="19" customFormat="1" x14ac:dyDescent="0.25">
      <c r="A15" s="8" t="s">
        <v>50</v>
      </c>
      <c r="B15" s="18"/>
      <c r="C15" s="18"/>
      <c r="D15" s="18"/>
      <c r="E15" s="18"/>
    </row>
    <row r="16" spans="1:5" x14ac:dyDescent="0.25">
      <c r="A16" s="10" t="s">
        <v>49</v>
      </c>
    </row>
    <row r="17" spans="1:5" s="12" customFormat="1" x14ac:dyDescent="0.25">
      <c r="B17" s="13" t="s">
        <v>14</v>
      </c>
      <c r="C17" s="13" t="s">
        <v>15</v>
      </c>
      <c r="D17" s="13" t="s">
        <v>42</v>
      </c>
      <c r="E17" s="13" t="s">
        <v>16</v>
      </c>
    </row>
    <row r="18" spans="1:5" ht="24.95" customHeight="1" x14ac:dyDescent="0.25">
      <c r="B18" s="95" t="s">
        <v>40</v>
      </c>
      <c r="C18" s="14" t="s">
        <v>44</v>
      </c>
      <c r="D18" s="15"/>
      <c r="E18" s="98"/>
    </row>
    <row r="19" spans="1:5" ht="24.95" customHeight="1" x14ac:dyDescent="0.25">
      <c r="B19" s="96"/>
      <c r="C19" s="16" t="s">
        <v>46</v>
      </c>
      <c r="D19" s="15"/>
      <c r="E19" s="98"/>
    </row>
    <row r="20" spans="1:5" ht="24.95" customHeight="1" x14ac:dyDescent="0.25">
      <c r="B20" s="97"/>
      <c r="C20" s="14" t="s">
        <v>48</v>
      </c>
      <c r="D20" s="15"/>
      <c r="E20" s="98"/>
    </row>
    <row r="21" spans="1:5" ht="24.95" customHeight="1" x14ac:dyDescent="0.25">
      <c r="B21" s="95" t="s">
        <v>41</v>
      </c>
      <c r="C21" s="14" t="s">
        <v>43</v>
      </c>
      <c r="D21" s="15"/>
      <c r="E21" s="98"/>
    </row>
    <row r="22" spans="1:5" ht="24.95" customHeight="1" x14ac:dyDescent="0.25">
      <c r="B22" s="96"/>
      <c r="C22" s="14" t="s">
        <v>45</v>
      </c>
      <c r="D22" s="15"/>
      <c r="E22" s="98"/>
    </row>
    <row r="23" spans="1:5" ht="24.95" customHeight="1" x14ac:dyDescent="0.25">
      <c r="B23" s="97"/>
      <c r="C23" s="14" t="s">
        <v>47</v>
      </c>
      <c r="D23" s="15"/>
      <c r="E23" s="98"/>
    </row>
    <row r="27" spans="1:5" x14ac:dyDescent="0.25">
      <c r="A27" s="6"/>
    </row>
    <row r="38" spans="2:2" x14ac:dyDescent="0.25">
      <c r="B38" s="8" t="s">
        <v>61</v>
      </c>
    </row>
  </sheetData>
  <mergeCells count="15">
    <mergeCell ref="B21:B23"/>
    <mergeCell ref="E18:E20"/>
    <mergeCell ref="E21:E23"/>
    <mergeCell ref="B4:E6"/>
    <mergeCell ref="A1:E1"/>
    <mergeCell ref="A3:E3"/>
    <mergeCell ref="A2:E2"/>
    <mergeCell ref="B12:E12"/>
    <mergeCell ref="B11:E11"/>
    <mergeCell ref="B10:E10"/>
    <mergeCell ref="B9:E9"/>
    <mergeCell ref="B8:E8"/>
    <mergeCell ref="B7:E7"/>
    <mergeCell ref="B13:E14"/>
    <mergeCell ref="B18:B20"/>
  </mergeCells>
  <phoneticPr fontId="4" type="noConversion"/>
  <printOptions horizontalCentered="1"/>
  <pageMargins left="0.70866141732283472" right="0.70866141732283472" top="0.74803149606299213" bottom="0.74803149606299213" header="0.31496062992125984" footer="0.31496062992125984"/>
  <pageSetup paperSize="9" scale="11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
  <sheetViews>
    <sheetView workbookViewId="0">
      <selection sqref="A1:I20"/>
    </sheetView>
  </sheetViews>
  <sheetFormatPr defaultRowHeight="16.5" x14ac:dyDescent="0.25"/>
  <sheetData>
    <row r="4" spans="2:2" x14ac:dyDescent="0.25">
      <c r="B4" s="34" t="s">
        <v>78</v>
      </c>
    </row>
  </sheetData>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
  <sheetViews>
    <sheetView workbookViewId="0">
      <selection sqref="A1:I20"/>
    </sheetView>
  </sheetViews>
  <sheetFormatPr defaultRowHeight="16.5" x14ac:dyDescent="0.25"/>
  <sheetData>
    <row r="4" spans="2:2" x14ac:dyDescent="0.25">
      <c r="B4" s="34" t="s">
        <v>77</v>
      </c>
    </row>
  </sheetData>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F8C24-71FF-453A-9B01-69CFED667B44}">
  <dimension ref="B4"/>
  <sheetViews>
    <sheetView workbookViewId="0">
      <selection activeCell="G33" sqref="G33"/>
    </sheetView>
  </sheetViews>
  <sheetFormatPr defaultRowHeight="16.5" x14ac:dyDescent="0.25"/>
  <sheetData>
    <row r="4" spans="2:2" x14ac:dyDescent="0.25">
      <c r="B4" s="34" t="s">
        <v>194</v>
      </c>
    </row>
  </sheetData>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L31"/>
  <sheetViews>
    <sheetView topLeftCell="A4" zoomScaleNormal="100" workbookViewId="0">
      <selection activeCell="J15" sqref="J15"/>
    </sheetView>
  </sheetViews>
  <sheetFormatPr defaultColWidth="9" defaultRowHeight="15.75" x14ac:dyDescent="0.25"/>
  <cols>
    <col min="1" max="1" width="3.25" style="1" customWidth="1"/>
    <col min="2" max="2" width="15.75" style="3" customWidth="1"/>
    <col min="3" max="3" width="15.625" style="3" customWidth="1"/>
    <col min="4" max="4" width="15.625" style="4" customWidth="1"/>
    <col min="5" max="5" width="15.625" style="3" customWidth="1"/>
    <col min="6" max="6" width="23.125" style="3" customWidth="1"/>
    <col min="7" max="7" width="22.875" style="3" customWidth="1"/>
    <col min="8" max="8" width="10.5" style="3" bestFit="1" customWidth="1"/>
    <col min="9" max="9" width="9.5" style="3" bestFit="1" customWidth="1"/>
    <col min="10" max="16384" width="9" style="1"/>
  </cols>
  <sheetData>
    <row r="1" spans="1:12" ht="32.25" customHeight="1" x14ac:dyDescent="0.25">
      <c r="A1" s="89" t="s">
        <v>88</v>
      </c>
      <c r="B1" s="89"/>
      <c r="C1" s="89"/>
      <c r="D1" s="89"/>
      <c r="E1" s="89"/>
      <c r="F1" s="89"/>
      <c r="G1" s="28"/>
      <c r="H1" s="28"/>
      <c r="I1" s="28"/>
    </row>
    <row r="2" spans="1:12" ht="16.5" x14ac:dyDescent="0.25">
      <c r="A2" s="92" t="s">
        <v>51</v>
      </c>
      <c r="B2" s="92"/>
      <c r="C2" s="92"/>
      <c r="D2" s="92"/>
      <c r="E2" s="92"/>
      <c r="F2" s="92"/>
      <c r="G2" s="11"/>
      <c r="H2" s="11"/>
      <c r="I2" s="11"/>
    </row>
    <row r="3" spans="1:12" ht="16.5" x14ac:dyDescent="0.25">
      <c r="A3" s="92" t="s">
        <v>58</v>
      </c>
      <c r="B3" s="92"/>
      <c r="C3" s="92"/>
      <c r="D3" s="92"/>
      <c r="E3" s="92"/>
      <c r="F3" s="92"/>
      <c r="G3" s="11"/>
      <c r="H3" s="11"/>
      <c r="I3" s="11"/>
      <c r="J3" s="11"/>
      <c r="K3" s="11"/>
      <c r="L3" s="11"/>
    </row>
    <row r="4" spans="1:12" ht="16.5" x14ac:dyDescent="0.25">
      <c r="A4" s="92" t="s">
        <v>59</v>
      </c>
      <c r="B4" s="92"/>
      <c r="C4" s="92"/>
      <c r="D4" s="92"/>
      <c r="E4" s="92"/>
      <c r="F4" s="92"/>
      <c r="G4" s="11"/>
      <c r="H4" s="11"/>
      <c r="I4" s="11"/>
    </row>
    <row r="5" spans="1:12" ht="16.5" x14ac:dyDescent="0.25">
      <c r="A5" s="87" t="s">
        <v>80</v>
      </c>
      <c r="B5" s="87"/>
      <c r="C5" s="87"/>
      <c r="D5" s="87"/>
      <c r="E5" s="87"/>
      <c r="F5" s="87"/>
      <c r="G5" s="11"/>
      <c r="H5" s="11"/>
      <c r="I5" s="11"/>
    </row>
    <row r="6" spans="1:12" ht="16.5" x14ac:dyDescent="0.25">
      <c r="A6" s="87" t="s">
        <v>82</v>
      </c>
      <c r="B6" s="87"/>
      <c r="C6" s="87"/>
      <c r="D6" s="87"/>
      <c r="E6" s="87"/>
      <c r="F6" s="87"/>
      <c r="G6" s="11"/>
      <c r="H6" s="11"/>
      <c r="I6" s="11"/>
    </row>
    <row r="7" spans="1:12" ht="16.5" x14ac:dyDescent="0.25">
      <c r="A7" s="92" t="s">
        <v>81</v>
      </c>
      <c r="B7" s="92"/>
      <c r="C7" s="92"/>
      <c r="D7" s="92"/>
      <c r="E7" s="92"/>
      <c r="F7" s="92"/>
      <c r="G7" s="11"/>
      <c r="H7" s="11"/>
      <c r="I7" s="11"/>
    </row>
    <row r="8" spans="1:12" ht="12.75" customHeight="1" x14ac:dyDescent="0.25"/>
    <row r="9" spans="1:12" ht="19.5" customHeight="1" x14ac:dyDescent="0.25">
      <c r="A9" s="111" t="s">
        <v>62</v>
      </c>
      <c r="B9" s="111"/>
      <c r="C9" s="111"/>
      <c r="D9" s="111"/>
      <c r="E9" s="111"/>
      <c r="F9" s="111"/>
      <c r="G9" s="1"/>
      <c r="H9" s="1"/>
      <c r="I9" s="1"/>
    </row>
    <row r="10" spans="1:12" ht="16.5" x14ac:dyDescent="0.25">
      <c r="A10" s="94" t="s">
        <v>74</v>
      </c>
      <c r="B10" s="94"/>
      <c r="C10" s="29" t="s">
        <v>67</v>
      </c>
      <c r="D10" s="29" t="s">
        <v>68</v>
      </c>
      <c r="E10" s="29" t="s">
        <v>69</v>
      </c>
      <c r="F10" s="29" t="s">
        <v>26</v>
      </c>
      <c r="G10" s="1"/>
      <c r="H10" s="1"/>
      <c r="I10" s="1"/>
    </row>
    <row r="11" spans="1:12" ht="30" customHeight="1" x14ac:dyDescent="0.25">
      <c r="A11" s="7">
        <v>1</v>
      </c>
      <c r="B11" s="20" t="s">
        <v>3</v>
      </c>
      <c r="C11" s="21">
        <v>8400</v>
      </c>
      <c r="D11" s="22">
        <v>8400</v>
      </c>
      <c r="E11" s="27">
        <f>C11-D11</f>
        <v>0</v>
      </c>
      <c r="F11" s="21"/>
      <c r="G11" s="1"/>
      <c r="H11" s="1"/>
      <c r="I11" s="1"/>
    </row>
    <row r="12" spans="1:12" ht="30" customHeight="1" x14ac:dyDescent="0.25">
      <c r="A12" s="7">
        <v>2</v>
      </c>
      <c r="B12" s="20" t="s">
        <v>2</v>
      </c>
      <c r="C12" s="21">
        <v>178</v>
      </c>
      <c r="D12" s="22">
        <v>178</v>
      </c>
      <c r="E12" s="27">
        <f t="shared" ref="E12:E15" si="0">C12-D12</f>
        <v>0</v>
      </c>
      <c r="F12" s="21"/>
      <c r="G12" s="1"/>
      <c r="H12" s="1"/>
      <c r="I12" s="1"/>
    </row>
    <row r="13" spans="1:12" ht="30" customHeight="1" x14ac:dyDescent="0.25">
      <c r="A13" s="7">
        <v>3</v>
      </c>
      <c r="B13" s="20" t="s">
        <v>34</v>
      </c>
      <c r="C13" s="21">
        <v>3000</v>
      </c>
      <c r="D13" s="22">
        <v>2800</v>
      </c>
      <c r="E13" s="27">
        <f t="shared" si="0"/>
        <v>200</v>
      </c>
      <c r="F13" s="21"/>
      <c r="G13" s="1"/>
      <c r="H13" s="1"/>
      <c r="I13" s="1"/>
    </row>
    <row r="14" spans="1:12" ht="30" customHeight="1" x14ac:dyDescent="0.25">
      <c r="A14" s="7">
        <v>4</v>
      </c>
      <c r="B14" s="20" t="s">
        <v>55</v>
      </c>
      <c r="C14" s="22">
        <v>500</v>
      </c>
      <c r="D14" s="22">
        <v>700</v>
      </c>
      <c r="E14" s="27">
        <f t="shared" si="0"/>
        <v>-200</v>
      </c>
      <c r="F14" s="21"/>
      <c r="G14" s="1"/>
      <c r="H14" s="1"/>
      <c r="I14" s="1"/>
    </row>
    <row r="15" spans="1:12" ht="30" customHeight="1" x14ac:dyDescent="0.25">
      <c r="A15" s="7">
        <v>5</v>
      </c>
      <c r="B15" s="20" t="s">
        <v>36</v>
      </c>
      <c r="C15" s="21">
        <v>25000</v>
      </c>
      <c r="D15" s="22">
        <v>25000</v>
      </c>
      <c r="E15" s="27">
        <f t="shared" si="0"/>
        <v>0</v>
      </c>
      <c r="F15" s="21"/>
      <c r="G15" s="1"/>
      <c r="H15" s="1"/>
      <c r="I15" s="1"/>
    </row>
    <row r="16" spans="1:12" ht="30" customHeight="1" x14ac:dyDescent="0.25">
      <c r="A16" s="106" t="s">
        <v>64</v>
      </c>
      <c r="B16" s="107"/>
      <c r="C16" s="21">
        <f>SUM(C11:C15)</f>
        <v>37078</v>
      </c>
      <c r="D16" s="21">
        <f t="shared" ref="D16" si="1">SUM(D11:D15)</f>
        <v>37078</v>
      </c>
      <c r="E16" s="27">
        <f>SUM(E11:E15)</f>
        <v>0</v>
      </c>
      <c r="F16" s="21"/>
      <c r="G16" s="1"/>
      <c r="H16" s="1"/>
      <c r="I16" s="1"/>
    </row>
    <row r="17" spans="1:9" ht="16.5" x14ac:dyDescent="0.25">
      <c r="A17" s="94" t="s">
        <v>75</v>
      </c>
      <c r="B17" s="94"/>
      <c r="C17" s="29" t="s">
        <v>67</v>
      </c>
      <c r="D17" s="29" t="s">
        <v>68</v>
      </c>
      <c r="E17" s="29" t="s">
        <v>69</v>
      </c>
      <c r="F17" s="29" t="s">
        <v>26</v>
      </c>
      <c r="G17" s="1"/>
      <c r="H17" s="1"/>
      <c r="I17" s="1"/>
    </row>
    <row r="18" spans="1:9" ht="30" customHeight="1" x14ac:dyDescent="0.25">
      <c r="A18" s="7">
        <v>1</v>
      </c>
      <c r="B18" s="20" t="s">
        <v>30</v>
      </c>
      <c r="C18" s="21">
        <v>900</v>
      </c>
      <c r="D18" s="22">
        <v>900</v>
      </c>
      <c r="E18" s="27">
        <f t="shared" ref="E18:E20" si="2">C18-D18</f>
        <v>0</v>
      </c>
      <c r="F18" s="21"/>
      <c r="G18" s="1"/>
      <c r="H18" s="1"/>
      <c r="I18" s="1"/>
    </row>
    <row r="19" spans="1:9" ht="33" x14ac:dyDescent="0.25">
      <c r="A19" s="7">
        <v>2</v>
      </c>
      <c r="B19" s="20" t="s">
        <v>32</v>
      </c>
      <c r="C19" s="21">
        <v>1700</v>
      </c>
      <c r="D19" s="22">
        <v>1700</v>
      </c>
      <c r="E19" s="27">
        <f t="shared" si="2"/>
        <v>0</v>
      </c>
      <c r="F19" s="21"/>
      <c r="G19" s="1"/>
      <c r="H19" s="1"/>
      <c r="I19" s="1"/>
    </row>
    <row r="20" spans="1:9" ht="30" customHeight="1" x14ac:dyDescent="0.25">
      <c r="A20" s="7">
        <v>3</v>
      </c>
      <c r="B20" s="20" t="s">
        <v>54</v>
      </c>
      <c r="C20" s="20">
        <v>50</v>
      </c>
      <c r="D20" s="22">
        <v>50</v>
      </c>
      <c r="E20" s="27">
        <f t="shared" si="2"/>
        <v>0</v>
      </c>
      <c r="F20" s="22"/>
      <c r="G20" s="1"/>
      <c r="H20" s="1"/>
      <c r="I20" s="1"/>
    </row>
    <row r="21" spans="1:9" ht="30" customHeight="1" x14ac:dyDescent="0.25">
      <c r="A21" s="108" t="s">
        <v>65</v>
      </c>
      <c r="B21" s="109"/>
      <c r="C21" s="27">
        <f>SUM(C18:C20)</f>
        <v>2650</v>
      </c>
      <c r="D21" s="27">
        <f t="shared" ref="D21:E21" si="3">SUM(D18:D20)</f>
        <v>2650</v>
      </c>
      <c r="E21" s="27">
        <f t="shared" si="3"/>
        <v>0</v>
      </c>
      <c r="F21" s="22"/>
      <c r="G21" s="1"/>
      <c r="H21" s="1"/>
      <c r="I21" s="1"/>
    </row>
    <row r="22" spans="1:9" ht="66" x14ac:dyDescent="0.25">
      <c r="A22" s="110" t="s">
        <v>66</v>
      </c>
      <c r="B22" s="109"/>
      <c r="C22" s="30">
        <f>C16+C21</f>
        <v>39728</v>
      </c>
      <c r="D22" s="30">
        <f t="shared" ref="D22:E22" si="4">D16+D21</f>
        <v>39728</v>
      </c>
      <c r="E22" s="30">
        <f t="shared" si="4"/>
        <v>0</v>
      </c>
      <c r="F22" s="40" t="s">
        <v>83</v>
      </c>
      <c r="G22" s="1"/>
      <c r="H22" s="1"/>
      <c r="I22" s="1"/>
    </row>
    <row r="23" spans="1:9" ht="50.1" customHeight="1" x14ac:dyDescent="0.25">
      <c r="A23" s="103" t="s">
        <v>84</v>
      </c>
      <c r="B23" s="104"/>
      <c r="C23" s="104"/>
      <c r="D23" s="104"/>
      <c r="E23" s="104"/>
      <c r="F23" s="105"/>
      <c r="G23" s="1"/>
      <c r="H23" s="1"/>
      <c r="I23" s="1"/>
    </row>
    <row r="25" spans="1:9" s="5" customFormat="1" ht="19.5" x14ac:dyDescent="0.25">
      <c r="A25" s="31"/>
      <c r="B25" s="31" t="s">
        <v>70</v>
      </c>
      <c r="C25" s="85" t="s">
        <v>71</v>
      </c>
      <c r="D25" s="37" t="s">
        <v>79</v>
      </c>
      <c r="E25" s="36" t="s">
        <v>72</v>
      </c>
      <c r="F25" s="35" t="s">
        <v>73</v>
      </c>
      <c r="G25" s="9"/>
      <c r="H25" s="9"/>
      <c r="I25" s="9"/>
    </row>
    <row r="26" spans="1:9" x14ac:dyDescent="0.25">
      <c r="B26" s="1"/>
    </row>
    <row r="31" spans="1:9" ht="16.5" x14ac:dyDescent="0.25">
      <c r="B31" s="8"/>
    </row>
  </sheetData>
  <mergeCells count="14">
    <mergeCell ref="A23:F23"/>
    <mergeCell ref="A5:F5"/>
    <mergeCell ref="A17:B17"/>
    <mergeCell ref="A16:B16"/>
    <mergeCell ref="A21:B21"/>
    <mergeCell ref="A22:B22"/>
    <mergeCell ref="A10:B10"/>
    <mergeCell ref="A9:F9"/>
    <mergeCell ref="A1:F1"/>
    <mergeCell ref="A2:F2"/>
    <mergeCell ref="A3:F3"/>
    <mergeCell ref="A7:F7"/>
    <mergeCell ref="A4:F4"/>
    <mergeCell ref="A6:F6"/>
  </mergeCells>
  <phoneticPr fontId="4" type="noConversion"/>
  <printOptions horizontalCentered="1"/>
  <pageMargins left="0.19685039370078741" right="0.19685039370078741" top="0.35433070866141736" bottom="0.39370078740157483" header="0.31496062992125984" footer="0.31496062992125984"/>
  <pageSetup paperSize="9" scale="11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58782-BA51-4908-A2D9-4FC4CAF4563A}">
  <dimension ref="A1:F43"/>
  <sheetViews>
    <sheetView tabSelected="1" workbookViewId="0">
      <pane xSplit="2" ySplit="15" topLeftCell="C16" activePane="bottomRight" state="frozen"/>
      <selection pane="topRight" activeCell="C1" sqref="C1"/>
      <selection pane="bottomLeft" activeCell="A5" sqref="A5"/>
      <selection pane="bottomRight" activeCell="E19" sqref="E19"/>
    </sheetView>
  </sheetViews>
  <sheetFormatPr defaultRowHeight="14.25" x14ac:dyDescent="0.25"/>
  <cols>
    <col min="1" max="1" width="14.625" style="42" bestFit="1" customWidth="1"/>
    <col min="2" max="2" width="31.25" style="42" bestFit="1" customWidth="1"/>
    <col min="3" max="3" width="38.125" style="43" customWidth="1"/>
    <col min="4" max="4" width="55" style="44" customWidth="1"/>
    <col min="5" max="5" width="38.125" style="42" customWidth="1"/>
    <col min="6" max="6" width="27.25" style="42" customWidth="1"/>
    <col min="7" max="16384" width="9" style="42"/>
  </cols>
  <sheetData>
    <row r="1" spans="1:6" ht="21" x14ac:dyDescent="0.25">
      <c r="A1" s="41" t="s">
        <v>92</v>
      </c>
    </row>
    <row r="2" spans="1:6" s="46" customFormat="1" ht="15.75" x14ac:dyDescent="0.25">
      <c r="A2" s="45" t="s">
        <v>89</v>
      </c>
    </row>
    <row r="3" spans="1:6" s="46" customFormat="1" ht="15.75" x14ac:dyDescent="0.25">
      <c r="A3" s="45" t="s">
        <v>90</v>
      </c>
    </row>
    <row r="4" spans="1:6" s="46" customFormat="1" ht="15.75" x14ac:dyDescent="0.25">
      <c r="A4" s="45" t="s">
        <v>91</v>
      </c>
    </row>
    <row r="5" spans="1:6" s="46" customFormat="1" ht="15.75" x14ac:dyDescent="0.25">
      <c r="A5" s="45" t="s">
        <v>93</v>
      </c>
    </row>
    <row r="6" spans="1:6" s="46" customFormat="1" ht="15.75" x14ac:dyDescent="0.25">
      <c r="A6" s="86" t="s">
        <v>198</v>
      </c>
    </row>
    <row r="7" spans="1:6" s="47" customFormat="1" ht="16.5" x14ac:dyDescent="0.25">
      <c r="A7" s="45" t="s">
        <v>199</v>
      </c>
      <c r="D7"/>
    </row>
    <row r="8" spans="1:6" s="47" customFormat="1" ht="15.75" x14ac:dyDescent="0.25">
      <c r="A8" s="45" t="s">
        <v>200</v>
      </c>
    </row>
    <row r="9" spans="1:6" s="47" customFormat="1" ht="15.75" x14ac:dyDescent="0.25">
      <c r="A9" s="45" t="s">
        <v>202</v>
      </c>
    </row>
    <row r="10" spans="1:6" s="49" customFormat="1" ht="15.75" x14ac:dyDescent="0.25">
      <c r="A10" s="48" t="s">
        <v>201</v>
      </c>
    </row>
    <row r="11" spans="1:6" s="49" customFormat="1" ht="15.75" x14ac:dyDescent="0.25">
      <c r="A11" s="50" t="s">
        <v>193</v>
      </c>
    </row>
    <row r="12" spans="1:6" s="49" customFormat="1" ht="9" customHeight="1" x14ac:dyDescent="0.25">
      <c r="A12" s="48"/>
    </row>
    <row r="13" spans="1:6" ht="19.5" x14ac:dyDescent="0.25">
      <c r="A13" s="115" t="s">
        <v>94</v>
      </c>
      <c r="B13" s="116"/>
      <c r="C13" s="116"/>
      <c r="D13" s="116"/>
    </row>
    <row r="14" spans="1:6" x14ac:dyDescent="0.25">
      <c r="A14" s="51" t="s">
        <v>95</v>
      </c>
      <c r="B14" s="51" t="s">
        <v>96</v>
      </c>
      <c r="C14" s="51" t="s">
        <v>97</v>
      </c>
      <c r="D14" s="52" t="s">
        <v>98</v>
      </c>
      <c r="E14" s="53" t="s">
        <v>99</v>
      </c>
      <c r="F14" s="53" t="s">
        <v>100</v>
      </c>
    </row>
    <row r="15" spans="1:6" s="54" customFormat="1" ht="15" customHeight="1" x14ac:dyDescent="0.25">
      <c r="A15" s="117" t="s">
        <v>101</v>
      </c>
      <c r="B15" s="113"/>
      <c r="C15" s="113"/>
      <c r="D15" s="113"/>
      <c r="E15" s="113"/>
      <c r="F15" s="114"/>
    </row>
    <row r="16" spans="1:6" ht="30" customHeight="1" x14ac:dyDescent="0.25">
      <c r="A16" s="55"/>
      <c r="B16" s="56" t="s">
        <v>102</v>
      </c>
      <c r="C16" s="57" t="s">
        <v>103</v>
      </c>
      <c r="D16" s="118" t="s">
        <v>104</v>
      </c>
      <c r="E16" s="58" t="s">
        <v>105</v>
      </c>
      <c r="F16" s="59"/>
    </row>
    <row r="17" spans="1:6" ht="30" customHeight="1" x14ac:dyDescent="0.25">
      <c r="A17" s="55"/>
      <c r="B17" s="56" t="s">
        <v>106</v>
      </c>
      <c r="C17" s="57" t="s">
        <v>107</v>
      </c>
      <c r="D17" s="118"/>
      <c r="E17" s="58" t="s">
        <v>105</v>
      </c>
      <c r="F17" s="59"/>
    </row>
    <row r="18" spans="1:6" ht="30" customHeight="1" x14ac:dyDescent="0.25">
      <c r="A18" s="55"/>
      <c r="B18" s="56" t="s">
        <v>108</v>
      </c>
      <c r="C18" s="57" t="s">
        <v>109</v>
      </c>
      <c r="D18" s="118"/>
      <c r="E18" s="58" t="s">
        <v>110</v>
      </c>
      <c r="F18" s="59"/>
    </row>
    <row r="19" spans="1:6" ht="409.5" customHeight="1" x14ac:dyDescent="0.25">
      <c r="A19" s="60"/>
      <c r="B19" s="56" t="s">
        <v>111</v>
      </c>
      <c r="C19" s="61" t="s">
        <v>112</v>
      </c>
      <c r="D19" s="118"/>
      <c r="E19" s="59"/>
      <c r="F19" s="59"/>
    </row>
    <row r="20" spans="1:6" s="54" customFormat="1" ht="15" customHeight="1" x14ac:dyDescent="0.25">
      <c r="A20" s="117" t="s">
        <v>113</v>
      </c>
      <c r="B20" s="113"/>
      <c r="C20" s="113"/>
      <c r="D20" s="113"/>
      <c r="E20" s="113"/>
      <c r="F20" s="114"/>
    </row>
    <row r="21" spans="1:6" ht="71.25" x14ac:dyDescent="0.25">
      <c r="A21" s="62" t="s">
        <v>114</v>
      </c>
      <c r="B21" s="56" t="s">
        <v>115</v>
      </c>
      <c r="C21" s="56" t="s">
        <v>116</v>
      </c>
      <c r="D21" s="63" t="s">
        <v>117</v>
      </c>
      <c r="E21" s="58" t="s">
        <v>118</v>
      </c>
      <c r="F21" s="59"/>
    </row>
    <row r="22" spans="1:6" ht="57" x14ac:dyDescent="0.25">
      <c r="A22" s="62" t="s">
        <v>119</v>
      </c>
      <c r="B22" s="56" t="s">
        <v>120</v>
      </c>
      <c r="C22" s="56" t="s">
        <v>116</v>
      </c>
      <c r="D22" s="64" t="s">
        <v>121</v>
      </c>
      <c r="E22" s="58" t="s">
        <v>122</v>
      </c>
      <c r="F22" s="59"/>
    </row>
    <row r="23" spans="1:6" ht="57" x14ac:dyDescent="0.25">
      <c r="A23" s="62" t="s">
        <v>123</v>
      </c>
      <c r="B23" s="56" t="s">
        <v>124</v>
      </c>
      <c r="C23" s="56" t="s">
        <v>125</v>
      </c>
      <c r="D23" s="63" t="s">
        <v>126</v>
      </c>
      <c r="E23" s="58" t="s">
        <v>127</v>
      </c>
      <c r="F23" s="59"/>
    </row>
    <row r="24" spans="1:6" ht="51" customHeight="1" x14ac:dyDescent="0.25">
      <c r="A24" s="62" t="s">
        <v>128</v>
      </c>
      <c r="B24" s="56" t="s">
        <v>129</v>
      </c>
      <c r="C24" s="56" t="s">
        <v>130</v>
      </c>
      <c r="D24" s="64" t="s">
        <v>131</v>
      </c>
      <c r="E24" s="59"/>
      <c r="F24" s="59"/>
    </row>
    <row r="25" spans="1:6" ht="30" customHeight="1" x14ac:dyDescent="0.25">
      <c r="A25" s="62" t="s">
        <v>132</v>
      </c>
      <c r="B25" s="56" t="s">
        <v>133</v>
      </c>
      <c r="C25" s="65" t="s">
        <v>134</v>
      </c>
      <c r="D25" s="64" t="s">
        <v>135</v>
      </c>
      <c r="E25" s="59"/>
      <c r="F25" s="59"/>
    </row>
    <row r="26" spans="1:6" ht="71.25" x14ac:dyDescent="0.25">
      <c r="A26" s="62" t="s">
        <v>136</v>
      </c>
      <c r="B26" s="56" t="s">
        <v>137</v>
      </c>
      <c r="C26" s="56" t="s">
        <v>138</v>
      </c>
      <c r="D26" s="64" t="s">
        <v>139</v>
      </c>
      <c r="E26" s="58" t="s">
        <v>203</v>
      </c>
      <c r="F26" s="59"/>
    </row>
    <row r="27" spans="1:6" ht="30" customHeight="1" x14ac:dyDescent="0.25">
      <c r="A27" s="62" t="s">
        <v>140</v>
      </c>
      <c r="B27" s="56" t="s">
        <v>141</v>
      </c>
      <c r="C27" s="56" t="s">
        <v>142</v>
      </c>
      <c r="D27" s="63" t="s">
        <v>143</v>
      </c>
      <c r="E27" s="59"/>
      <c r="F27" s="59"/>
    </row>
    <row r="28" spans="1:6" ht="30" customHeight="1" x14ac:dyDescent="0.25">
      <c r="A28" s="62" t="s">
        <v>144</v>
      </c>
      <c r="B28" s="56" t="s">
        <v>145</v>
      </c>
      <c r="C28" s="56" t="s">
        <v>138</v>
      </c>
      <c r="D28" s="64" t="s">
        <v>146</v>
      </c>
      <c r="E28" s="59"/>
      <c r="F28" s="59"/>
    </row>
    <row r="29" spans="1:6" ht="142.5" x14ac:dyDescent="0.25">
      <c r="A29" s="62" t="s">
        <v>147</v>
      </c>
      <c r="B29" s="56" t="s">
        <v>148</v>
      </c>
      <c r="C29" s="56" t="s">
        <v>195</v>
      </c>
      <c r="D29" s="64" t="s">
        <v>197</v>
      </c>
      <c r="E29" s="58" t="s">
        <v>149</v>
      </c>
      <c r="F29" s="56" t="s">
        <v>196</v>
      </c>
    </row>
    <row r="30" spans="1:6" ht="30" customHeight="1" x14ac:dyDescent="0.25">
      <c r="A30" s="62" t="s">
        <v>150</v>
      </c>
      <c r="B30" s="56" t="s">
        <v>151</v>
      </c>
      <c r="C30" s="56" t="s">
        <v>152</v>
      </c>
      <c r="D30" s="64" t="s">
        <v>153</v>
      </c>
      <c r="E30" s="59"/>
      <c r="F30" s="59"/>
    </row>
    <row r="31" spans="1:6" ht="30" customHeight="1" x14ac:dyDescent="0.25">
      <c r="A31" s="62" t="s">
        <v>154</v>
      </c>
      <c r="B31" s="56" t="s">
        <v>155</v>
      </c>
      <c r="C31" s="56" t="s">
        <v>138</v>
      </c>
      <c r="D31" s="64" t="s">
        <v>156</v>
      </c>
      <c r="E31" s="59"/>
      <c r="F31" s="59"/>
    </row>
    <row r="32" spans="1:6" ht="30" customHeight="1" x14ac:dyDescent="0.25">
      <c r="A32" s="66" t="s">
        <v>157</v>
      </c>
      <c r="B32" s="56" t="s">
        <v>158</v>
      </c>
      <c r="C32" s="56" t="s">
        <v>138</v>
      </c>
      <c r="D32" s="64" t="s">
        <v>159</v>
      </c>
      <c r="E32" s="59"/>
      <c r="F32" s="59"/>
    </row>
    <row r="33" spans="1:6" ht="30" customHeight="1" x14ac:dyDescent="0.25">
      <c r="A33" s="66" t="s">
        <v>160</v>
      </c>
      <c r="B33" s="56" t="s">
        <v>161</v>
      </c>
      <c r="C33" s="60"/>
      <c r="D33" s="64" t="s">
        <v>162</v>
      </c>
      <c r="E33" s="59"/>
      <c r="F33" s="59"/>
    </row>
    <row r="34" spans="1:6" ht="30" customHeight="1" x14ac:dyDescent="0.25">
      <c r="A34" s="67" t="s">
        <v>163</v>
      </c>
      <c r="B34" s="68" t="s">
        <v>164</v>
      </c>
      <c r="C34" s="68" t="s">
        <v>165</v>
      </c>
      <c r="D34" s="69" t="s">
        <v>166</v>
      </c>
      <c r="E34" s="70"/>
      <c r="F34" s="70"/>
    </row>
    <row r="35" spans="1:6" ht="30" customHeight="1" x14ac:dyDescent="0.25">
      <c r="A35" s="71" t="s">
        <v>167</v>
      </c>
      <c r="B35" s="72" t="s">
        <v>168</v>
      </c>
      <c r="C35" s="58"/>
      <c r="D35" s="73"/>
      <c r="E35" s="59" t="s">
        <v>169</v>
      </c>
      <c r="F35" s="59"/>
    </row>
    <row r="36" spans="1:6" ht="42.75" x14ac:dyDescent="0.25">
      <c r="A36" s="71" t="s">
        <v>170</v>
      </c>
      <c r="B36" s="72" t="s">
        <v>171</v>
      </c>
      <c r="C36" s="58"/>
      <c r="D36" s="73"/>
      <c r="E36" s="58" t="s">
        <v>172</v>
      </c>
      <c r="F36" s="59"/>
    </row>
    <row r="37" spans="1:6" ht="85.5" x14ac:dyDescent="0.25">
      <c r="A37" s="71" t="s">
        <v>173</v>
      </c>
      <c r="B37" s="72" t="s">
        <v>174</v>
      </c>
      <c r="C37" s="58" t="s">
        <v>175</v>
      </c>
      <c r="D37" s="73" t="s">
        <v>176</v>
      </c>
      <c r="E37" s="58" t="s">
        <v>177</v>
      </c>
      <c r="F37" s="59"/>
    </row>
    <row r="38" spans="1:6" ht="28.5" x14ac:dyDescent="0.25">
      <c r="A38" s="71" t="s">
        <v>178</v>
      </c>
      <c r="B38" s="72" t="s">
        <v>179</v>
      </c>
      <c r="C38" s="58"/>
      <c r="D38" s="73"/>
      <c r="E38" s="58" t="s">
        <v>110</v>
      </c>
      <c r="F38" s="59"/>
    </row>
    <row r="39" spans="1:6" ht="28.5" x14ac:dyDescent="0.25">
      <c r="A39" s="71" t="s">
        <v>180</v>
      </c>
      <c r="B39" s="72" t="s">
        <v>181</v>
      </c>
      <c r="C39" s="58"/>
      <c r="D39" s="73"/>
      <c r="E39" s="58" t="s">
        <v>182</v>
      </c>
      <c r="F39" s="59"/>
    </row>
    <row r="40" spans="1:6" x14ac:dyDescent="0.25">
      <c r="A40" s="119" t="s">
        <v>183</v>
      </c>
      <c r="B40" s="119"/>
      <c r="C40" s="119"/>
      <c r="D40" s="119"/>
      <c r="E40" s="119"/>
      <c r="F40" s="119"/>
    </row>
    <row r="41" spans="1:6" ht="142.5" x14ac:dyDescent="0.25">
      <c r="A41" s="74"/>
      <c r="B41" s="75"/>
      <c r="C41" s="76" t="s">
        <v>184</v>
      </c>
      <c r="D41" s="77" t="s">
        <v>185</v>
      </c>
      <c r="E41" s="74"/>
      <c r="F41" s="74"/>
    </row>
    <row r="42" spans="1:6" x14ac:dyDescent="0.25">
      <c r="A42" s="112" t="s">
        <v>186</v>
      </c>
      <c r="B42" s="113"/>
      <c r="C42" s="113"/>
      <c r="D42" s="113"/>
      <c r="E42" s="113"/>
      <c r="F42" s="114"/>
    </row>
    <row r="43" spans="1:6" ht="57" x14ac:dyDescent="0.25">
      <c r="A43" s="78" t="s">
        <v>187</v>
      </c>
      <c r="B43" s="79" t="s">
        <v>188</v>
      </c>
      <c r="C43" s="56" t="s">
        <v>189</v>
      </c>
      <c r="D43" s="63" t="s">
        <v>190</v>
      </c>
      <c r="E43" s="58" t="s">
        <v>191</v>
      </c>
      <c r="F43" s="59"/>
    </row>
  </sheetData>
  <mergeCells count="6">
    <mergeCell ref="A42:F42"/>
    <mergeCell ref="A13:D13"/>
    <mergeCell ref="A15:F15"/>
    <mergeCell ref="D16:D19"/>
    <mergeCell ref="A20:F20"/>
    <mergeCell ref="A40:F40"/>
  </mergeCells>
  <phoneticPr fontId="4"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具名範圍</vt:lpstr>
      </vt:variant>
      <vt:variant>
        <vt:i4>2</vt:i4>
      </vt:variant>
    </vt:vector>
  </HeadingPairs>
  <TitlesOfParts>
    <vt:vector size="9" baseType="lpstr">
      <vt:lpstr>經費概算表</vt:lpstr>
      <vt:lpstr>活動流程</vt:lpstr>
      <vt:lpstr>講師學經歷</vt:lpstr>
      <vt:lpstr>報價單</vt:lpstr>
      <vt:lpstr>活動效益</vt:lpstr>
      <vt:lpstr>經費結算表(核銷時訂於第一頁)</vt:lpstr>
      <vt:lpstr>經費編列及核銷應備文件說明</vt:lpstr>
      <vt:lpstr>'經費結算表(核銷時訂於第一頁)'!Print_Area</vt:lpstr>
      <vt:lpstr>經費概算表!Print_Area</vt:lpstr>
    </vt:vector>
  </TitlesOfParts>
  <Company>遠東科技大學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教資PC09</dc:creator>
  <cp:lastModifiedBy>user1</cp:lastModifiedBy>
  <cp:lastPrinted>2023-08-28T02:36:04Z</cp:lastPrinted>
  <dcterms:created xsi:type="dcterms:W3CDTF">2023-07-18T05:53:26Z</dcterms:created>
  <dcterms:modified xsi:type="dcterms:W3CDTF">2024-10-21T08:36:35Z</dcterms:modified>
</cp:coreProperties>
</file>